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財政課\財政状況資料集\(R5年度決算)【財政状況資料集】\1回目\HP掲載\"/>
    </mc:Choice>
  </mc:AlternateContent>
  <xr:revisionPtr revIDLastSave="0" documentId="13_ncr:1_{8E25133F-9CEA-4631-9448-9F9D2EEF489C}"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C34" i="10"/>
  <c r="U36" i="10" l="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<sst xmlns="http://schemas.openxmlformats.org/spreadsheetml/2006/main" count="1064" uniqueCount="565">
  <si>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</si>
  <si>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</si>
  <si>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</si>
  <si>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</si>
  <si>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</si>
  <si>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</si>
  <si>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</si>
  <si>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</si>
  <si>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</si>
  <si>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</si>
  <si>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</si>
  <si>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</si>
  <si>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</si>
  <si>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</si>
  <si>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</si>
  <si>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</si>
  <si>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</si>
  <si>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</si>
  <si>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</si>
  <si>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</si>
  <si>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</si>
  <si>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</si>
  <si>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</si>
  <si>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</si>
  <si>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</si>
  <si>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</si>
  <si>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</si>
  <si>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</si>
  <si>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</si>
  <si>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</si>
  <si>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</si>
  <si>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</si>
  <si>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</si>
  <si>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</si>
  <si>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</si>
  <si>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</si>
  <si>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</si>
  <si>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</si>
  <si>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</si>
  <si>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</si>
  <si>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</si>
  <si>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</si>
  <si>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</si>
  <si>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</si>
  <si>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</si>
  <si>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</si>
  <si>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</si>
  <si>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</si>
  <si>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</si>
  <si>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</si>
  <si>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</si>
  <si>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</si>
  <si>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</si>
  <si>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</si>
  <si>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</si>
  <si>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</si>
  <si>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</si>
  <si>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</si>
  <si>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</si>
  <si>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</si>
  <si>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</si>
  <si>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</si>
  <si>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</si>
  <si>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</si>
  <si>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</si>
  <si>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</si>
  <si>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</si>
  <si>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</si>
  <si>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</si>
  <si>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</si>
  <si>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</si>
  <si>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</si>
  <si>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</si>
  <si>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</si>
  <si>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</si>
  <si>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</si>
  <si>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</si>
  <si>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</si>
  <si>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</si>
  <si>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</si>
  <si>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</si>
  <si>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</si>
  <si>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</si>
  <si>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</si>
  <si>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</si>
  <si>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</si>
  <si>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</si>
  <si>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</si>
  <si>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</si>
  <si>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</si>
  <si>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</si>
  <si>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</si>
  <si>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</si>
  <si>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</si>
  <si>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加茂市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</si>
  <si>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</si>
  <si>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</si>
  <si>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</si>
  <si>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</si>
  <si>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</si>
  <si>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</si>
  <si>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</si>
  <si>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</si>
  <si>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</si>
  <si>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</si>
  <si>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</si>
  <si>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</si>
  <si>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</si>
  <si>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</si>
  <si>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</si>
  <si>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</si>
  <si>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</si>
  <si>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</si>
  <si>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</si>
  <si>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</si>
  <si>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</si>
  <si>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</si>
  <si>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</si>
  <si>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</si>
  <si>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</si>
  <si>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</si>
  <si>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</si>
  <si>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</si>
  <si>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</si>
  <si>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</si>
  <si>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</si>
  <si>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</si>
  <si>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</si>
  <si>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</si>
  <si>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</si>
  <si>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</si>
  <si>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</si>
  <si>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</si>
  <si>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</si>
  <si>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</si>
  <si>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</si>
  <si>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</si>
  <si>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</si>
  <si>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</si>
  <si>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</si>
  <si>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</si>
  <si>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</si>
  <si>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</si>
  <si>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</si>
  <si>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</si>
  <si>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</si>
  <si>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</si>
  <si>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</si>
  <si>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</si>
  <si>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</si>
  <si>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</si>
  <si>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</si>
  <si>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</si>
  <si>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</si>
  <si>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</si>
  <si>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</si>
  <si>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</si>
  <si>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</si>
  <si>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</si>
  <si>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</si>
  <si>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</si>
  <si>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</si>
  <si>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</si>
  <si>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</si>
  <si>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</si>
  <si>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</si>
  <si>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</si>
  <si>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</si>
  <si>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</si>
  <si>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</si>
  <si>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</si>
  <si>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</si>
  <si>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</si>
  <si>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</si>
  <si>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</si>
  <si>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</si>
  <si>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</si>
  <si>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</si>
  <si>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</si>
  <si>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</si>
  <si>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</si>
  <si>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</si>
  <si>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</si>
  <si>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</si>
  <si>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</si>
  <si>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</si>
  <si>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</si>
  <si>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</si>
  <si>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</si>
  <si>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</si>
  <si>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</si>
  <si>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</si>
  <si>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</si>
  <si>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</si>
  <si>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</si>
  <si>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</si>
  <si>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</si>
  <si>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</si>
  <si>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</si>
  <si>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</si>
  <si>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</si>
  <si>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</si>
  <si>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新潟県加茂市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</si>
  <si>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</si>
  <si>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</si>
  <si>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</si>
  <si>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</si>
  <si>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</si>
  <si>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</si>
  <si>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</si>
  <si>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</si>
  <si>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</si>
  <si>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</si>
  <si>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</si>
  <si>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</si>
  <si>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</si>
  <si>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</si>
  <si>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</si>
  <si>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</si>
  <si>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</si>
  <si>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</si>
  <si>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</si>
  <si>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</si>
  <si>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</si>
  <si>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</si>
  <si>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</si>
  <si>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</si>
  <si>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</si>
  <si>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</si>
  <si>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</si>
  <si>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</si>
  <si>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</si>
  <si>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</si>
  <si>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</si>
  <si>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</si>
  <si>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</si>
  <si>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</si>
  <si>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</si>
  <si>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</si>
  <si>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</si>
  <si>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</si>
  <si>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</si>
  <si>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</si>
  <si>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</si>
  <si>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</si>
  <si>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</si>
  <si>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</si>
  <si>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</si>
  <si>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</si>
  <si>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</si>
  <si>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</si>
  <si>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</si>
  <si>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</si>
  <si>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</si>
  <si>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</si>
  <si>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</si>
  <si>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</si>
  <si>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</si>
  <si>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</si>
  <si>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</si>
  <si>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</si>
  <si>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</si>
  <si>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</si>
  <si>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</si>
  <si>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</si>
  <si>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</si>
  <si>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</si>
  <si>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</si>
  <si>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</si>
  <si>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</si>
  <si>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</si>
  <si>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</si>
  <si>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</si>
  <si>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</si>
  <si>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</si>
  <si>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</si>
  <si>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</si>
  <si>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</si>
  <si>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</si>
  <si>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</si>
  <si>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</si>
  <si>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</si>
  <si>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</si>
  <si>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</si>
  <si>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</si>
  <si>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</si>
  <si>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</si>
  <si>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</si>
  <si>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</si>
  <si>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</si>
  <si>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</si>
  <si>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</si>
  <si>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</si>
  <si>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</si>
  <si>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</si>
  <si>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</si>
  <si>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</si>
  <si>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</si>
  <si>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</si>
  <si>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</si>
  <si>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</si>
  <si>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</si>
  <si>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</si>
  <si>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</si>
  <si>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</si>
  <si>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</si>
  <si>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</si>
  <si>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</si>
  <si>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</si>
  <si>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</si>
  <si>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</si>
  <si>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</si>
  <si>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</si>
  <si>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</si>
  <si>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</si>
  <si>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</si>
  <si>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</si>
  <si>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</si>
  <si>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</si>
  <si>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</si>
  <si>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</si>
  <si>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</si>
  <si>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</si>
  <si>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</si>
  <si>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</si>
  <si>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</si>
  <si>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</si>
  <si>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</si>
  <si>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</si>
  <si>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</si>
  <si>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</si>
  <si>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</si>
  <si>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</si>
  <si>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</si>
  <si>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</si>
  <si>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</si>
  <si>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</si>
  <si>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</si>
  <si>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</si>
  <si>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</si>
  <si>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</si>
  <si>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</si>
  <si>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</si>
  <si>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</si>
  <si>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</si>
  <si>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</si>
  <si>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</si>
  <si>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</si>
  <si>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</si>
  <si>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</si>
  <si>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</si>
  <si>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</si>
  <si>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</si>
  <si>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新潟県加茂市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</si>
  <si>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</si>
  <si>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</si>
  <si>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</si>
  <si>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</si>
  <si>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</si>
  <si>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</si>
  <si>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</si>
  <si>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</si>
  <si>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</si>
  <si>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</si>
  <si>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</si>
  <si>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</si>
  <si>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</si>
  <si>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</si>
  <si>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</si>
  <si>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</si>
  <si>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</si>
  <si>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</si>
  <si>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</si>
  <si>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</si>
  <si>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</si>
  <si>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</si>
  <si>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</si>
  <si>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</si>
  <si>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</si>
  <si>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</si>
  <si>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</si>
  <si>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</si>
  <si>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</si>
  <si>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</si>
  <si>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</si>
  <si>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</si>
  <si>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</si>
  <si>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</si>
  <si>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</si>
  <si>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</si>
  <si>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在宅介護サービス事業特別会計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</si>
  <si>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</si>
  <si>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</si>
  <si>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</si>
  <si>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</si>
  <si>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</si>
  <si>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</si>
  <si>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</si>
  <si>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</si>
  <si>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</si>
  <si>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</si>
  <si>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</si>
  <si>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</si>
  <si>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</si>
  <si>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</si>
  <si>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</si>
  <si>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</si>
  <si>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</si>
  <si>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</si>
  <si>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</si>
  <si>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</si>
  <si>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</si>
  <si>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</si>
  <si>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</si>
  <si>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</si>
  <si>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</si>
  <si>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</si>
  <si>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</si>
  <si>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</si>
  <si>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</si>
  <si>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</si>
  <si>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</si>
  <si>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</si>
  <si>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</si>
  <si>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</si>
  <si>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</si>
  <si>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</si>
  <si>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</si>
  <si>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</si>
  <si>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</si>
  <si>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</si>
  <si>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</si>
  <si>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</si>
  <si>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</si>
  <si>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</si>
  <si>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</si>
  <si>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</si>
  <si>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</si>
  <si>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</si>
  <si>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</si>
  <si>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</si>
  <si>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</si>
  <si>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</si>
  <si>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</si>
  <si>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</si>
  <si>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</si>
  <si>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</si>
  <si>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</si>
  <si>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</si>
  <si>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</si>
  <si>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</si>
  <si>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</si>
  <si>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</si>
  <si>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</si>
  <si>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</si>
  <si>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</si>
  <si>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</si>
  <si>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</si>
  <si>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</si>
  <si>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</si>
  <si>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</si>
  <si>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</si>
  <si>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</si>
  <si>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</si>
  <si>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</si>
  <si>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</si>
  <si>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</si>
  <si>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</si>
  <si>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</si>
  <si>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</si>
  <si>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</si>
  <si>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</si>
  <si>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</si>
  <si>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</si>
  <si>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</si>
  <si>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</si>
  <si>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</si>
  <si>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</si>
  <si>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</si>
  <si>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</si>
  <si>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</si>
  <si>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</si>
  <si>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</si>
  <si>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</si>
  <si>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</si>
  <si>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</si>
  <si>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</si>
  <si>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</si>
  <si>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</si>
  <si>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</si>
  <si>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</si>
  <si>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</si>
  <si>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</si>
  <si>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</si>
  <si>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</si>
  <si>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</si>
  <si>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</si>
  <si>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</si>
  <si>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</si>
  <si>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</si>
  <si>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</si>
  <si>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</si>
  <si>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</si>
  <si>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</si>
  <si>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</si>
  <si>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</si>
  <si>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</si>
  <si>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</si>
  <si>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</si>
  <si>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</si>
  <si>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</si>
  <si>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</si>
  <si>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</si>
  <si>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</si>
  <si>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</si>
  <si>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</si>
  <si>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</si>
  <si>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</si>
  <si>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</si>
  <si>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</si>
  <si>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</si>
  <si>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</si>
  <si>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</si>
  <si>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</si>
  <si>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</si>
  <si>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</si>
  <si>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</si>
  <si>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</si>
  <si>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</si>
  <si>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</si>
  <si>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</si>
  <si>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</si>
  <si>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国民健康保険特別会計</t>
  </si>
  <si>
    <t>水道事業会計</t>
  </si>
  <si>
    <t>宅地造成事業特別会計</t>
  </si>
  <si>
    <t>下水道事業特別会計</t>
  </si>
  <si>
    <t>介護保険特別会計</t>
  </si>
  <si>
    <t>後期高齢者医療特別会計</t>
  </si>
  <si>
    <t>在宅介護サービス事業特別会計</t>
  </si>
  <si>
    <t>その他会計（赤字）</t>
  </si>
  <si>
    <t>その他会計（黒字）</t>
  </si>
  <si>
    <t>R01</t>
    <phoneticPr fontId="5"/>
  </si>
  <si>
    <t>R02</t>
    <phoneticPr fontId="5"/>
  </si>
  <si>
    <t>R03</t>
    <phoneticPr fontId="5"/>
  </si>
  <si>
    <t>R04</t>
    <phoneticPr fontId="5"/>
  </si>
  <si>
    <t>R05</t>
    <phoneticPr fontId="5"/>
  </si>
  <si>
    <t>加茂市・田上町消防衛生保育組合</t>
    <rPh sb="0" eb="3">
      <t>カモシ</t>
    </rPh>
    <rPh sb="4" eb="7">
      <t>タガミマチ</t>
    </rPh>
    <rPh sb="7" eb="9">
      <t>ショウボウ</t>
    </rPh>
    <rPh sb="9" eb="11">
      <t>エイセイ</t>
    </rPh>
    <rPh sb="11" eb="13">
      <t>ホイク</t>
    </rPh>
    <rPh sb="13" eb="15">
      <t>クミアイ</t>
    </rPh>
    <phoneticPr fontId="10"/>
  </si>
  <si>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10"/>
  </si>
  <si>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10"/>
  </si>
  <si>
    <t>三条地域水道用水供給企業団</t>
    <rPh sb="0" eb="2">
      <t>サンジョウ</t>
    </rPh>
    <rPh sb="2" eb="4">
      <t>チイキ</t>
    </rPh>
    <rPh sb="4" eb="6">
      <t>スイドウ</t>
    </rPh>
    <rPh sb="6" eb="8">
      <t>ヨウスイ</t>
    </rPh>
    <rPh sb="8" eb="10">
      <t>キョウキュウ</t>
    </rPh>
    <rPh sb="10" eb="12">
      <t>キギョウ</t>
    </rPh>
    <rPh sb="12" eb="13">
      <t>ダン</t>
    </rPh>
    <phoneticPr fontId="10"/>
  </si>
  <si>
    <t>さくら福祉保健事務組合（一般会計）</t>
    <rPh sb="3" eb="5">
      <t>フクシ</t>
    </rPh>
    <rPh sb="5" eb="7">
      <t>ホケン</t>
    </rPh>
    <rPh sb="7" eb="9">
      <t>ジム</t>
    </rPh>
    <rPh sb="9" eb="11">
      <t>クミアイ</t>
    </rPh>
    <rPh sb="12" eb="14">
      <t>イッパン</t>
    </rPh>
    <rPh sb="14" eb="16">
      <t>カイケイ</t>
    </rPh>
    <phoneticPr fontId="10"/>
  </si>
  <si>
    <t>さくら福祉保健事務組合（病院事業会計）</t>
    <rPh sb="3" eb="5">
      <t>フクシ</t>
    </rPh>
    <rPh sb="5" eb="7">
      <t>ホケン</t>
    </rPh>
    <rPh sb="7" eb="9">
      <t>ジム</t>
    </rPh>
    <rPh sb="9" eb="11">
      <t>クミアイ</t>
    </rPh>
    <rPh sb="12" eb="14">
      <t>ビョウイン</t>
    </rPh>
    <rPh sb="14" eb="16">
      <t>ジギョウ</t>
    </rPh>
    <rPh sb="16" eb="18">
      <t>カイケイ</t>
    </rPh>
    <rPh sb="18" eb="19">
      <t>イッケイ</t>
    </rPh>
    <phoneticPr fontId="10"/>
  </si>
  <si>
    <t>新潟県市町村総合事務組合（一般会計）</t>
    <rPh sb="0" eb="12">
      <t>ニイガタケンシチョウソンソウゴウジムクミアイ</t>
    </rPh>
    <rPh sb="13" eb="15">
      <t>イッパン</t>
    </rPh>
    <rPh sb="15" eb="17">
      <t>カイケイ</t>
    </rPh>
    <phoneticPr fontId="10"/>
  </si>
  <si>
    <t>新潟県市町村総合事務組合（職員退職手当支給事業特別会計）</t>
    <rPh sb="0" eb="12">
      <t>ニイガタケンシチョウソンソウゴウジムクミアイ</t>
    </rPh>
    <rPh sb="13" eb="15">
      <t>ショクイン</t>
    </rPh>
    <rPh sb="15" eb="17">
      <t>タイショク</t>
    </rPh>
    <rPh sb="17" eb="19">
      <t>テアテ</t>
    </rPh>
    <rPh sb="19" eb="21">
      <t>シキュウ</t>
    </rPh>
    <rPh sb="21" eb="23">
      <t>ジギョウ</t>
    </rPh>
    <rPh sb="23" eb="25">
      <t>トクベツ</t>
    </rPh>
    <rPh sb="25" eb="27">
      <t>カイケイ</t>
    </rPh>
    <phoneticPr fontId="10"/>
  </si>
  <si>
    <t>新潟県市町村総合事務組合（消防団員等公務災害補償事業特別会計）</t>
    <rPh sb="0" eb="12">
      <t>ニイガタケンシチョウソンソウゴウジムクミアイ</t>
    </rPh>
    <rPh sb="13" eb="16">
      <t>ショウボウダン</t>
    </rPh>
    <rPh sb="16" eb="18">
      <t>インナド</t>
    </rPh>
    <rPh sb="18" eb="20">
      <t>コウム</t>
    </rPh>
    <rPh sb="20" eb="22">
      <t>サイガイ</t>
    </rPh>
    <rPh sb="22" eb="24">
      <t>ホショウ</t>
    </rPh>
    <rPh sb="24" eb="26">
      <t>ジギョウ</t>
    </rPh>
    <rPh sb="26" eb="28">
      <t>トクベツ</t>
    </rPh>
    <rPh sb="28" eb="30">
      <t>カイケイ</t>
    </rPh>
    <phoneticPr fontId="10"/>
  </si>
  <si>
    <t>新潟県市町村総合事務組合（消防賞じゅつ金支給事業特別会計）</t>
    <rPh sb="0" eb="12">
      <t>ニイガタケンシチョウソンソウゴウジムクミアイ</t>
    </rPh>
    <rPh sb="13" eb="15">
      <t>ショウボウ</t>
    </rPh>
    <rPh sb="15" eb="16">
      <t>ショウ</t>
    </rPh>
    <rPh sb="19" eb="20">
      <t>キン</t>
    </rPh>
    <rPh sb="20" eb="22">
      <t>シキュウ</t>
    </rPh>
    <rPh sb="22" eb="24">
      <t>ジギョウ</t>
    </rPh>
    <rPh sb="24" eb="26">
      <t>トクベツ</t>
    </rPh>
    <rPh sb="26" eb="28">
      <t>カイケイ</t>
    </rPh>
    <phoneticPr fontId="10"/>
  </si>
  <si>
    <t>新潟県市町村総合事務組合（非常勤職員公務災害補償等特別会計）</t>
    <rPh sb="0" eb="12">
      <t>ニイガタケンシチョウソンソウゴウジムクミアイ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10"/>
  </si>
  <si>
    <t>新潟県市町村総合事務組合（交通災害共済事業特別会計）</t>
    <rPh sb="0" eb="12">
      <t>ニイガタケンシチョウソンソウゴウジムクミアイ</t>
    </rPh>
    <rPh sb="13" eb="15">
      <t>コウツウ</t>
    </rPh>
    <rPh sb="15" eb="17">
      <t>サイガイ</t>
    </rPh>
    <rPh sb="17" eb="19">
      <t>キョウサイ</t>
    </rPh>
    <rPh sb="19" eb="21">
      <t>ジギョウ</t>
    </rPh>
    <rPh sb="21" eb="22">
      <t>トク</t>
    </rPh>
    <rPh sb="22" eb="23">
      <t>ベツ</t>
    </rPh>
    <rPh sb="23" eb="25">
      <t>カイケイ</t>
    </rPh>
    <phoneticPr fontId="10"/>
  </si>
  <si>
    <t>-</t>
    <phoneticPr fontId="2"/>
  </si>
  <si>
    <t>新潟県中越福祉事務組合</t>
    <phoneticPr fontId="10"/>
  </si>
  <si>
    <t>教育施設整備基金</t>
    <rPh sb="0" eb="8">
      <t>キョウイクシセツセイビキキン</t>
    </rPh>
    <phoneticPr fontId="2"/>
  </si>
  <si>
    <t>社会福祉事業基金</t>
    <rPh sb="0" eb="8">
      <t>シャカイフクシジギョウキキン</t>
    </rPh>
    <phoneticPr fontId="2"/>
  </si>
  <si>
    <t>新町雁木づくりアーケード整備事業基金</t>
    <rPh sb="0" eb="4">
      <t>シンマチガンギ</t>
    </rPh>
    <rPh sb="12" eb="18">
      <t>セイビジギョウキキン</t>
    </rPh>
    <phoneticPr fontId="2"/>
  </si>
  <si>
    <t>森林環境整備基金</t>
    <rPh sb="0" eb="8">
      <t>シンリンカンキョウセイビキキン</t>
    </rPh>
    <phoneticPr fontId="2"/>
  </si>
  <si>
    <t>水と緑の環境づくり基金</t>
    <rPh sb="0" eb="1">
      <t>ミズ</t>
    </rPh>
    <rPh sb="2" eb="3">
      <t>ミドリ</t>
    </rPh>
    <rPh sb="4" eb="6">
      <t>カンキョウ</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</si>
</sst>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392-4791-A9E9-A24095F64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28312</c:v>
                </c:pt>
                <c:pt idx="1">
                  <c:v>27630</c:v>
                </c:pt>
                <c:pt idx="2">
                  <c:v>32449</c:v>
                </c:pt>
                <c:pt idx="3">
                  <c:v>52941</c:v>
                </c:pt>
                <c:pt idx="4">
                  <c:v>50241</c:v>
                </c:pt>
              </c:numCache>
            </c:numRef>
          </c:val>
          <c:smooth val="0"/>
          <c:extLst>
            <c:ext xmlns:c16="http://schemas.microsoft.com/office/drawing/2014/chart" uri="{C3380CC4-5D6E-409C-BE32-E72D297353CC}">
              <c16:uniqueId val="{00000001-B392-4791-A9E9-A24095F644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1.54</c:v>
                </c:pt>
                <c:pt idx="1">
                  <c:v>7.56</c:v>
                </c:pt>
                <c:pt idx="2">
                  <c:v>13.43</c:v>
                </c:pt>
                <c:pt idx="3">
                  <c:v>8.56</c:v>
                </c:pt>
                <c:pt idx="4">
                  <c:v>8.23</c:v>
                </c:pt>
              </c:numCache>
            </c:numRef>
          </c:val>
          <c:extLst>
            <c:ext xmlns:c16="http://schemas.microsoft.com/office/drawing/2014/chart" uri="{C3380CC4-5D6E-409C-BE32-E72D297353CC}">
              <c16:uniqueId val="{00000000-A677-4606-9EB5-C7D79299CD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0.19</c:v>
                </c:pt>
                <c:pt idx="1">
                  <c:v>1</c:v>
                </c:pt>
                <c:pt idx="2">
                  <c:v>5.45</c:v>
                </c:pt>
                <c:pt idx="3">
                  <c:v>14.53</c:v>
                </c:pt>
                <c:pt idx="4">
                  <c:v>17.47</c:v>
                </c:pt>
              </c:numCache>
            </c:numRef>
          </c:val>
          <c:extLst>
            <c:ext xmlns:c16="http://schemas.microsoft.com/office/drawing/2014/chart" uri="{C3380CC4-5D6E-409C-BE32-E72D297353CC}">
              <c16:uniqueId val="{00000001-A677-4606-9EB5-C7D79299CD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c:v>
                </c:pt>
                <c:pt idx="1">
                  <c:v>6.89</c:v>
                </c:pt>
                <c:pt idx="2">
                  <c:v>10.72</c:v>
                </c:pt>
                <c:pt idx="3">
                  <c:v>3.7</c:v>
                </c:pt>
                <c:pt idx="4">
                  <c:v>2.57</c:v>
                </c:pt>
              </c:numCache>
            </c:numRef>
          </c:val>
          <c:smooth val="0"/>
          <c:extLst>
            <c:ext xmlns:c16="http://schemas.microsoft.com/office/drawing/2014/chart" uri="{C3380CC4-5D6E-409C-BE32-E72D297353CC}">
              <c16:uniqueId val="{00000002-A677-4606-9EB5-C7D79299CD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1C-4148-871A-60F13D658A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1C-4148-871A-60F13D658A08}"/>
            </c:ext>
          </c:extLst>
        </c:ser>
        <c:ser>
          <c:idx val="2"/>
          <c:order val="2"/>
          <c:tx>
            <c:strRef>
              <c:f>データシート!$A$29</c:f>
              <c:strCache>
                <c:ptCount val="1"/>
                <c:pt idx="0">
                  <c:v>在宅介護サービス事業特別会計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0.06</c:v>
                </c:pt>
                <c:pt idx="4">
                  <c:v>#N/A</c:v>
                </c:pt>
                <c:pt idx="5">
                  <c:v>0</c:v>
                </c:pt>
                <c:pt idx="6">
                  <c:v>#N/A</c:v>
                </c:pt>
                <c:pt idx="7">
                  <c:v>0.04</c:v>
                </c:pt>
                <c:pt idx="8">
                  <c:v>#N/A</c:v>
                </c:pt>
                <c:pt idx="9">
                  <c:v>0.04</c:v>
                </c:pt>
              </c:numCache>
            </c:numRef>
          </c:val>
          <c:extLst>
            <c:ext xmlns:c16="http://schemas.microsoft.com/office/drawing/2014/chart" uri="{C3380CC4-5D6E-409C-BE32-E72D297353CC}">
              <c16:uniqueId val="{00000002-5F1C-4148-871A-60F13D658A0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3-5F1C-4148-871A-60F13D658A0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1.43</c:v>
                </c:pt>
                <c:pt idx="2">
                  <c:v>#N/A</c:v>
                </c:pt>
                <c:pt idx="3">
                  <c:v>2.6</c:v>
                </c:pt>
                <c:pt idx="4">
                  <c:v>#N/A</c:v>
                </c:pt>
                <c:pt idx="5">
                  <c:v>3.29</c:v>
                </c:pt>
                <c:pt idx="6">
                  <c:v>#N/A</c:v>
                </c:pt>
                <c:pt idx="7">
                  <c:v>3.97</c:v>
                </c:pt>
                <c:pt idx="8">
                  <c:v>#N/A</c:v>
                </c:pt>
                <c:pt idx="9">
                  <c:v>0.36</c:v>
                </c:pt>
              </c:numCache>
            </c:numRef>
          </c:val>
          <c:extLst>
            <c:ext xmlns:c16="http://schemas.microsoft.com/office/drawing/2014/chart" uri="{C3380CC4-5D6E-409C-BE32-E72D297353CC}">
              <c16:uniqueId val="{00000004-5F1C-4148-871A-60F13D658A0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7.0000000000000007E-2</c:v>
                </c:pt>
                <c:pt idx="4">
                  <c:v>#N/A</c:v>
                </c:pt>
                <c:pt idx="5">
                  <c:v>7.0000000000000007E-2</c:v>
                </c:pt>
                <c:pt idx="6">
                  <c:v>#N/A</c:v>
                </c:pt>
                <c:pt idx="7">
                  <c:v>7.0000000000000007E-2</c:v>
                </c:pt>
                <c:pt idx="8">
                  <c:v>#N/A</c:v>
                </c:pt>
                <c:pt idx="9">
                  <c:v>0.59</c:v>
                </c:pt>
              </c:numCache>
            </c:numRef>
          </c:val>
          <c:extLst>
            <c:ext xmlns:c16="http://schemas.microsoft.com/office/drawing/2014/chart" uri="{C3380CC4-5D6E-409C-BE32-E72D297353CC}">
              <c16:uniqueId val="{00000005-5F1C-4148-871A-60F13D658A08}"/>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1.56</c:v>
                </c:pt>
                <c:pt idx="2">
                  <c:v>#N/A</c:v>
                </c:pt>
                <c:pt idx="3">
                  <c:v>1.46</c:v>
                </c:pt>
                <c:pt idx="4">
                  <c:v>#N/A</c:v>
                </c:pt>
                <c:pt idx="5">
                  <c:v>1.48</c:v>
                </c:pt>
                <c:pt idx="6">
                  <c:v>#N/A</c:v>
                </c:pt>
                <c:pt idx="7">
                  <c:v>1.25</c:v>
                </c:pt>
                <c:pt idx="8">
                  <c:v>#N/A</c:v>
                </c:pt>
                <c:pt idx="9">
                  <c:v>1.23</c:v>
                </c:pt>
              </c:numCache>
            </c:numRef>
          </c:val>
          <c:extLst>
            <c:ext xmlns:c16="http://schemas.microsoft.com/office/drawing/2014/chart" uri="{C3380CC4-5D6E-409C-BE32-E72D297353CC}">
              <c16:uniqueId val="{00000006-5F1C-4148-871A-60F13D658A0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0.88</c:v>
                </c:pt>
                <c:pt idx="4">
                  <c:v>#N/A</c:v>
                </c:pt>
                <c:pt idx="5">
                  <c:v>1.2</c:v>
                </c:pt>
                <c:pt idx="6">
                  <c:v>#N/A</c:v>
                </c:pt>
                <c:pt idx="7">
                  <c:v>1.22</c:v>
                </c:pt>
                <c:pt idx="8">
                  <c:v>#N/A</c:v>
                </c:pt>
                <c:pt idx="9">
                  <c:v>1.77</c:v>
                </c:pt>
              </c:numCache>
            </c:numRef>
          </c:val>
          <c:extLst>
            <c:ext xmlns:c16="http://schemas.microsoft.com/office/drawing/2014/chart" uri="{C3380CC4-5D6E-409C-BE32-E72D297353CC}">
              <c16:uniqueId val="{00000007-5F1C-4148-871A-60F13D658A0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3.6</c:v>
                </c:pt>
                <c:pt idx="4">
                  <c:v>#N/A</c:v>
                </c:pt>
                <c:pt idx="5">
                  <c:v>3.39</c:v>
                </c:pt>
                <c:pt idx="6">
                  <c:v>#N/A</c:v>
                </c:pt>
                <c:pt idx="7">
                  <c:v>2.95</c:v>
                </c:pt>
                <c:pt idx="8">
                  <c:v>#N/A</c:v>
                </c:pt>
                <c:pt idx="9">
                  <c:v>3.24</c:v>
                </c:pt>
              </c:numCache>
            </c:numRef>
          </c:val>
          <c:extLst>
            <c:ext xmlns:c16="http://schemas.microsoft.com/office/drawing/2014/chart" uri="{C3380CC4-5D6E-409C-BE32-E72D297353CC}">
              <c16:uniqueId val="{00000008-5F1C-4148-871A-60F13D658A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1.54</c:v>
                </c:pt>
                <c:pt idx="2">
                  <c:v>#N/A</c:v>
                </c:pt>
                <c:pt idx="3">
                  <c:v>7.56</c:v>
                </c:pt>
                <c:pt idx="4">
                  <c:v>#N/A</c:v>
                </c:pt>
                <c:pt idx="5">
                  <c:v>13.42</c:v>
                </c:pt>
                <c:pt idx="6">
                  <c:v>#N/A</c:v>
                </c:pt>
                <c:pt idx="7">
                  <c:v>8.5500000000000007</c:v>
                </c:pt>
                <c:pt idx="8">
                  <c:v>#N/A</c:v>
                </c:pt>
                <c:pt idx="9">
                  <c:v>8.2200000000000006</c:v>
                </c:pt>
              </c:numCache>
            </c:numRef>
          </c:val>
          <c:extLst>
            <c:ext xmlns:c16="http://schemas.microsoft.com/office/drawing/2014/chart" uri="{C3380CC4-5D6E-409C-BE32-E72D297353CC}">
              <c16:uniqueId val="{00000009-5F1C-4148-871A-60F13D658A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1100</c:v>
                </c:pt>
                <c:pt idx="5">
                  <c:v>1104</c:v>
                </c:pt>
                <c:pt idx="8">
                  <c:v>1106</c:v>
                </c:pt>
                <c:pt idx="11">
                  <c:v>1094</c:v>
                </c:pt>
                <c:pt idx="14">
                  <c:v>1042</c:v>
                </c:pt>
              </c:numCache>
            </c:numRef>
          </c:val>
          <c:extLst>
            <c:ext xmlns:c16="http://schemas.microsoft.com/office/drawing/2014/chart" uri="{C3380CC4-5D6E-409C-BE32-E72D297353CC}">
              <c16:uniqueId val="{00000000-90DC-4DD2-987B-B4E4C496F9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0DC-4DD2-987B-B4E4C496F9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56</c:v>
                </c:pt>
                <c:pt idx="6">
                  <c:v>64</c:v>
                </c:pt>
                <c:pt idx="9">
                  <c:v>67</c:v>
                </c:pt>
                <c:pt idx="12">
                  <c:v>62</c:v>
                </c:pt>
              </c:numCache>
            </c:numRef>
          </c:val>
          <c:extLst>
            <c:ext xmlns:c16="http://schemas.microsoft.com/office/drawing/2014/chart" uri="{C3380CC4-5D6E-409C-BE32-E72D297353CC}">
              <c16:uniqueId val="{00000002-90DC-4DD2-987B-B4E4C496F9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17</c:v>
                </c:pt>
                <c:pt idx="6">
                  <c:v>22</c:v>
                </c:pt>
                <c:pt idx="9">
                  <c:v>24</c:v>
                </c:pt>
                <c:pt idx="12">
                  <c:v>29</c:v>
                </c:pt>
              </c:numCache>
            </c:numRef>
          </c:val>
          <c:extLst>
            <c:ext xmlns:c16="http://schemas.microsoft.com/office/drawing/2014/chart" uri="{C3380CC4-5D6E-409C-BE32-E72D297353CC}">
              <c16:uniqueId val="{00000003-90DC-4DD2-987B-B4E4C496F9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672</c:v>
                </c:pt>
                <c:pt idx="3">
                  <c:v>662</c:v>
                </c:pt>
                <c:pt idx="6">
                  <c:v>655</c:v>
                </c:pt>
                <c:pt idx="9">
                  <c:v>665</c:v>
                </c:pt>
                <c:pt idx="12">
                  <c:v>720</c:v>
                </c:pt>
              </c:numCache>
            </c:numRef>
          </c:val>
          <c:extLst>
            <c:ext xmlns:c16="http://schemas.microsoft.com/office/drawing/2014/chart" uri="{C3380CC4-5D6E-409C-BE32-E72D297353CC}">
              <c16:uniqueId val="{00000004-90DC-4DD2-987B-B4E4C496F9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DC-4DD2-987B-B4E4C496F9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DC-4DD2-987B-B4E4C496F9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915</c:v>
                </c:pt>
                <c:pt idx="3">
                  <c:v>964</c:v>
                </c:pt>
                <c:pt idx="6">
                  <c:v>958</c:v>
                </c:pt>
                <c:pt idx="9">
                  <c:v>946</c:v>
                </c:pt>
                <c:pt idx="12">
                  <c:v>914</c:v>
                </c:pt>
              </c:numCache>
            </c:numRef>
          </c:val>
          <c:extLst>
            <c:ext xmlns:c16="http://schemas.microsoft.com/office/drawing/2014/chart" uri="{C3380CC4-5D6E-409C-BE32-E72D297353CC}">
              <c16:uniqueId val="{00000007-90DC-4DD2-987B-B4E4C496F9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524</c:v>
                </c:pt>
                <c:pt idx="2">
                  <c:v>#N/A</c:v>
                </c:pt>
                <c:pt idx="3">
                  <c:v>#N/A</c:v>
                </c:pt>
                <c:pt idx="4">
                  <c:v>595</c:v>
                </c:pt>
                <c:pt idx="5">
                  <c:v>#N/A</c:v>
                </c:pt>
                <c:pt idx="6">
                  <c:v>#N/A</c:v>
                </c:pt>
                <c:pt idx="7">
                  <c:v>593</c:v>
                </c:pt>
                <c:pt idx="8">
                  <c:v>#N/A</c:v>
                </c:pt>
                <c:pt idx="9">
                  <c:v>#N/A</c:v>
                </c:pt>
                <c:pt idx="10">
                  <c:v>608</c:v>
                </c:pt>
                <c:pt idx="11">
                  <c:v>#N/A</c:v>
                </c:pt>
                <c:pt idx="12">
                  <c:v>#N/A</c:v>
                </c:pt>
                <c:pt idx="13">
                  <c:v>683</c:v>
                </c:pt>
                <c:pt idx="14">
                  <c:v>#N/A</c:v>
                </c:pt>
              </c:numCache>
            </c:numRef>
          </c:val>
          <c:smooth val="0"/>
          <c:extLst>
            <c:ext xmlns:c16="http://schemas.microsoft.com/office/drawing/2014/chart" uri="{C3380CC4-5D6E-409C-BE32-E72D297353CC}">
              <c16:uniqueId val="{00000008-90DC-4DD2-987B-B4E4C496F9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12228</c:v>
                </c:pt>
                <c:pt idx="5">
                  <c:v>11969</c:v>
                </c:pt>
                <c:pt idx="8">
                  <c:v>11624</c:v>
                </c:pt>
                <c:pt idx="11">
                  <c:v>11740</c:v>
                </c:pt>
                <c:pt idx="14">
                  <c:v>11543</c:v>
                </c:pt>
              </c:numCache>
            </c:numRef>
          </c:val>
          <c:extLst>
            <c:ext xmlns:c16="http://schemas.microsoft.com/office/drawing/2014/chart" uri="{C3380CC4-5D6E-409C-BE32-E72D297353CC}">
              <c16:uniqueId val="{00000000-993C-4240-A1CE-1CE741A5DC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1711</c:v>
                </c:pt>
                <c:pt idx="5">
                  <c:v>1541</c:v>
                </c:pt>
                <c:pt idx="8">
                  <c:v>1442</c:v>
                </c:pt>
                <c:pt idx="11">
                  <c:v>1370</c:v>
                </c:pt>
                <c:pt idx="14">
                  <c:v>1266</c:v>
                </c:pt>
              </c:numCache>
            </c:numRef>
          </c:val>
          <c:extLst>
            <c:ext xmlns:c16="http://schemas.microsoft.com/office/drawing/2014/chart" uri="{C3380CC4-5D6E-409C-BE32-E72D297353CC}">
              <c16:uniqueId val="{00000001-993C-4240-A1CE-1CE741A5DC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c:v>
                </c:pt>
                <c:pt idx="5">
                  <c:v>154</c:v>
                </c:pt>
                <c:pt idx="8">
                  <c:v>794</c:v>
                </c:pt>
                <c:pt idx="11">
                  <c:v>1690</c:v>
                </c:pt>
                <c:pt idx="14">
                  <c:v>2135</c:v>
                </c:pt>
              </c:numCache>
            </c:numRef>
          </c:val>
          <c:extLst>
            <c:ext xmlns:c16="http://schemas.microsoft.com/office/drawing/2014/chart" uri="{C3380CC4-5D6E-409C-BE32-E72D297353CC}">
              <c16:uniqueId val="{00000002-993C-4240-A1CE-1CE741A5DC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3C-4240-A1CE-1CE741A5DC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3C-4240-A1CE-1CE741A5DC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6</c:v>
                </c:pt>
                <c:pt idx="6">
                  <c:v>17</c:v>
                </c:pt>
                <c:pt idx="9">
                  <c:v>11</c:v>
                </c:pt>
                <c:pt idx="12">
                  <c:v>13</c:v>
                </c:pt>
              </c:numCache>
            </c:numRef>
          </c:val>
          <c:extLst>
            <c:ext xmlns:c16="http://schemas.microsoft.com/office/drawing/2014/chart" uri="{C3380CC4-5D6E-409C-BE32-E72D297353CC}">
              <c16:uniqueId val="{00000005-993C-4240-A1CE-1CE741A5DC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1904</c:v>
                </c:pt>
                <c:pt idx="3">
                  <c:v>1837</c:v>
                </c:pt>
                <c:pt idx="6">
                  <c:v>1886</c:v>
                </c:pt>
                <c:pt idx="9">
                  <c:v>1918</c:v>
                </c:pt>
                <c:pt idx="12">
                  <c:v>1958</c:v>
                </c:pt>
              </c:numCache>
            </c:numRef>
          </c:val>
          <c:extLst>
            <c:ext xmlns:c16="http://schemas.microsoft.com/office/drawing/2014/chart" uri="{C3380CC4-5D6E-409C-BE32-E72D297353CC}">
              <c16:uniqueId val="{00000006-993C-4240-A1CE-1CE741A5DC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348</c:v>
                </c:pt>
                <c:pt idx="3">
                  <c:v>347</c:v>
                </c:pt>
                <c:pt idx="6">
                  <c:v>335</c:v>
                </c:pt>
                <c:pt idx="9">
                  <c:v>311</c:v>
                </c:pt>
                <c:pt idx="12">
                  <c:v>363</c:v>
                </c:pt>
              </c:numCache>
            </c:numRef>
          </c:val>
          <c:extLst>
            <c:ext xmlns:c16="http://schemas.microsoft.com/office/drawing/2014/chart" uri="{C3380CC4-5D6E-409C-BE32-E72D297353CC}">
              <c16:uniqueId val="{00000007-993C-4240-A1CE-1CE741A5DC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9103</c:v>
                </c:pt>
                <c:pt idx="3">
                  <c:v>8831</c:v>
                </c:pt>
                <c:pt idx="6">
                  <c:v>8462</c:v>
                </c:pt>
                <c:pt idx="9">
                  <c:v>8105</c:v>
                </c:pt>
                <c:pt idx="12">
                  <c:v>7954</c:v>
                </c:pt>
              </c:numCache>
            </c:numRef>
          </c:val>
          <c:extLst>
            <c:ext xmlns:c16="http://schemas.microsoft.com/office/drawing/2014/chart" uri="{C3380CC4-5D6E-409C-BE32-E72D297353CC}">
              <c16:uniqueId val="{00000008-993C-4240-A1CE-1CE741A5DC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683</c:v>
                </c:pt>
                <c:pt idx="3">
                  <c:v>643</c:v>
                </c:pt>
                <c:pt idx="6">
                  <c:v>592</c:v>
                </c:pt>
                <c:pt idx="9">
                  <c:v>535</c:v>
                </c:pt>
                <c:pt idx="12">
                  <c:v>481</c:v>
                </c:pt>
              </c:numCache>
            </c:numRef>
          </c:val>
          <c:extLst>
            <c:ext xmlns:c16="http://schemas.microsoft.com/office/drawing/2014/chart" uri="{C3380CC4-5D6E-409C-BE32-E72D297353CC}">
              <c16:uniqueId val="{00000009-993C-4240-A1CE-1CE741A5DC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9330</c:v>
                </c:pt>
                <c:pt idx="3">
                  <c:v>9145</c:v>
                </c:pt>
                <c:pt idx="6">
                  <c:v>9077</c:v>
                </c:pt>
                <c:pt idx="9">
                  <c:v>9309</c:v>
                </c:pt>
                <c:pt idx="12">
                  <c:v>9545</c:v>
                </c:pt>
              </c:numCache>
            </c:numRef>
          </c:val>
          <c:extLst>
            <c:ext xmlns:c16="http://schemas.microsoft.com/office/drawing/2014/chart" uri="{C3380CC4-5D6E-409C-BE32-E72D297353CC}">
              <c16:uniqueId val="{0000000A-993C-4240-A1CE-1CE741A5DC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7367</c:v>
                </c:pt>
                <c:pt idx="2">
                  <c:v>#N/A</c:v>
                </c:pt>
                <c:pt idx="3">
                  <c:v>#N/A</c:v>
                </c:pt>
                <c:pt idx="4">
                  <c:v>7145</c:v>
                </c:pt>
                <c:pt idx="5">
                  <c:v>#N/A</c:v>
                </c:pt>
                <c:pt idx="6">
                  <c:v>#N/A</c:v>
                </c:pt>
                <c:pt idx="7">
                  <c:v>6509</c:v>
                </c:pt>
                <c:pt idx="8">
                  <c:v>#N/A</c:v>
                </c:pt>
                <c:pt idx="9">
                  <c:v>#N/A</c:v>
                </c:pt>
                <c:pt idx="10">
                  <c:v>5391</c:v>
                </c:pt>
                <c:pt idx="11">
                  <c:v>#N/A</c:v>
                </c:pt>
                <c:pt idx="12">
                  <c:v>#N/A</c:v>
                </c:pt>
                <c:pt idx="13">
                  <c:v>5370</c:v>
                </c:pt>
                <c:pt idx="14">
                  <c:v>#N/A</c:v>
                </c:pt>
              </c:numCache>
            </c:numRef>
          </c:val>
          <c:smooth val="0"/>
          <c:extLst>
            <c:ext xmlns:c16="http://schemas.microsoft.com/office/drawing/2014/chart" uri="{C3380CC4-5D6E-409C-BE32-E72D297353CC}">
              <c16:uniqueId val="{0000000B-993C-4240-A1CE-1CE741A5DC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413</c:v>
                </c:pt>
                <c:pt idx="1">
                  <c:v>1071</c:v>
                </c:pt>
                <c:pt idx="2">
                  <c:v>1285</c:v>
                </c:pt>
              </c:numCache>
            </c:numRef>
          </c:val>
          <c:extLst>
            <c:ext xmlns:c16="http://schemas.microsoft.com/office/drawing/2014/chart" uri="{C3380CC4-5D6E-409C-BE32-E72D297353CC}">
              <c16:uniqueId val="{00000000-7403-40C5-A9AD-1F4C92EC02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c:v>
                </c:pt>
                <c:pt idx="1">
                  <c:v>97</c:v>
                </c:pt>
                <c:pt idx="2">
                  <c:v>128</c:v>
                </c:pt>
              </c:numCache>
            </c:numRef>
          </c:val>
          <c:extLst>
            <c:ext xmlns:c16="http://schemas.microsoft.com/office/drawing/2014/chart" uri="{C3380CC4-5D6E-409C-BE32-E72D297353CC}">
              <c16:uniqueId val="{00000001-7403-40C5-A9AD-1F4C92EC02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c:v>
                </c:pt>
                <c:pt idx="1">
                  <c:v>41</c:v>
                </c:pt>
                <c:pt idx="2">
                  <c:v>20</c:v>
                </c:pt>
              </c:numCache>
            </c:numRef>
          </c:val>
          <c:extLst>
            <c:ext xmlns:c16="http://schemas.microsoft.com/office/drawing/2014/chart" uri="{C3380CC4-5D6E-409C-BE32-E72D297353CC}">
              <c16:uniqueId val="{00000002-7403-40C5-A9AD-1F4C92EC02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24,569
24,461
133.72
13,800,409
13,136,389
605,138
7,354,258
9,545,427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一定で推移しているが、類似団体内平均値と比較して低い値になっている。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市税等の徴収率向上、組織体制や事業の見直し等による歳出の抑制に努める。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ポイント減少したが、類似団体内平均値より高く、依然として財政構造の硬直的な状況が続いている。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改善に向け、引き続き、適正な財政運営を図る。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66</xdr:row>
      <xdr:rowOff>50377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3178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66</xdr:row>
      <xdr:rowOff>50377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54783"/>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5478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162983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373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円増加したが、人口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89348</xdr:rowOff>
    </xdr:from>
    <xdr:to>
      <xdr:col>23</xdr:col>
      <xdr:colOff>133350</xdr:colOff>
      <xdr:row>84</xdr:row>
      <xdr:rowOff>95013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1148"/>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121008</xdr:rowOff>
    </xdr:from>
    <xdr:to>
      <xdr:col>19</xdr:col>
      <xdr:colOff>133350</xdr:colOff>
      <xdr:row>84</xdr:row>
      <xdr:rowOff>89348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51358"/>
          <a:ext cx="889000" cy="1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110891</xdr:rowOff>
    </xdr:from>
    <xdr:to>
      <xdr:col>15</xdr:col>
      <xdr:colOff>82550</xdr:colOff>
      <xdr:row>83</xdr:row>
      <xdr:rowOff>121008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1241"/>
          <a:ext cx="8890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139480</xdr:rowOff>
    </xdr:from>
    <xdr:to>
      <xdr:col>11</xdr:col>
      <xdr:colOff>31750</xdr:colOff>
      <xdr:row>83</xdr:row>
      <xdr:rowOff>110891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8380"/>
          <a:ext cx="889000" cy="14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44213</xdr:rowOff>
    </xdr:from>
    <xdr:to>
      <xdr:col>23</xdr:col>
      <xdr:colOff>184150</xdr:colOff>
      <xdr:row>84</xdr:row>
      <xdr:rowOff>145813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16290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1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38548</xdr:rowOff>
    </xdr:from>
    <xdr:to>
      <xdr:col>19</xdr:col>
      <xdr:colOff>184150</xdr:colOff>
      <xdr:row>84</xdr:row>
      <xdr:rowOff>140148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124925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2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70208</xdr:rowOff>
    </xdr:from>
    <xdr:to>
      <xdr:col>15</xdr:col>
      <xdr:colOff>133350</xdr:colOff>
      <xdr:row>84</xdr:row>
      <xdr:rowOff>358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60091</xdr:rowOff>
    </xdr:from>
    <xdr:to>
      <xdr:col>11</xdr:col>
      <xdr:colOff>82550</xdr:colOff>
      <xdr:row>83</xdr:row>
      <xdr:rowOff>161691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88680</xdr:rowOff>
    </xdr:from>
    <xdr:to>
      <xdr:col>7</xdr:col>
      <xdr:colOff>31750</xdr:colOff>
      <xdr:row>83</xdr:row>
      <xdr:rowOff>18830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類似団体と比較すると低い値を維持している。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25823</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1327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112200</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25823</xdr:rowOff>
    </xdr:from>
    <xdr:to>
      <xdr:col>81</xdr:col>
      <xdr:colOff>133350</xdr:colOff>
      <xdr:row>81</xdr:row>
      <xdr:rowOff>25823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1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47413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396153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100754</xdr:rowOff>
    </xdr:from>
    <xdr:to>
      <xdr:col>77</xdr:col>
      <xdr:colOff>44450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38167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100754</xdr:rowOff>
    </xdr:from>
    <xdr:to>
      <xdr:col>72</xdr:col>
      <xdr:colOff>203200</xdr:colOff>
      <xdr:row>81</xdr:row>
      <xdr:rowOff>57996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38167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57996</xdr:rowOff>
    </xdr:from>
    <xdr:to>
      <xdr:col>68</xdr:col>
      <xdr:colOff>152400</xdr:colOff>
      <xdr:row>81</xdr:row>
      <xdr:rowOff>170604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39454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13123</xdr:rowOff>
    </xdr:from>
    <xdr:to>
      <xdr:col>68</xdr:col>
      <xdr:colOff>203200</xdr:colOff>
      <xdr:row>85</xdr:row>
      <xdr:rowOff>114723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99500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99500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168063</xdr:rowOff>
    </xdr:from>
    <xdr:to>
      <xdr:col>81</xdr:col>
      <xdr:colOff>95250</xdr:colOff>
      <xdr:row>82</xdr:row>
      <xdr:rowOff>98213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13140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0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49954</xdr:rowOff>
    </xdr:from>
    <xdr:to>
      <xdr:col>73</xdr:col>
      <xdr:colOff>44450</xdr:colOff>
      <xdr:row>80</xdr:row>
      <xdr:rowOff>151554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161731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5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7196</xdr:rowOff>
    </xdr:from>
    <xdr:to>
      <xdr:col>68</xdr:col>
      <xdr:colOff>203200</xdr:colOff>
      <xdr:row>81</xdr:row>
      <xdr:rowOff>108796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118973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119804</xdr:rowOff>
    </xdr:from>
    <xdr:to>
      <xdr:col>64</xdr:col>
      <xdr:colOff>152400</xdr:colOff>
      <xdr:row>82</xdr:row>
      <xdr:rowOff>49954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60131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77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類似団体の中では低い値を維持しているが、継続して職員数の適正化を図る。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158690</xdr:rowOff>
    </xdr:from>
    <xdr:to>
      <xdr:col>81</xdr:col>
      <xdr:colOff>44450</xdr:colOff>
      <xdr:row>61</xdr:row>
      <xdr:rowOff>18264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569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158690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649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149497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926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123069</xdr:rowOff>
    </xdr:from>
    <xdr:to>
      <xdr:col>68</xdr:col>
      <xdr:colOff>152400</xdr:colOff>
      <xdr:row>60</xdr:row>
      <xdr:rowOff>132262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1006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138914</xdr:rowOff>
    </xdr:from>
    <xdr:to>
      <xdr:col>81</xdr:col>
      <xdr:colOff>95250</xdr:colOff>
      <xdr:row>61</xdr:row>
      <xdr:rowOff>69064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155441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21789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元利・準元利償還金の増等に伴い、前年度と比較して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ポイント増加しており、依然として類似団体内平均値を上回っている。引き続き、交付税算入率の高い地方債を選択するなど、実質的な負担減を図る。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36891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41</xdr:row>
      <xdr:rowOff>162378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41</xdr:row>
      <xdr:rowOff>162378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82852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918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111354</xdr:rowOff>
    </xdr:from>
    <xdr:to>
      <xdr:col>81</xdr:col>
      <xdr:colOff>44450</xdr:colOff>
      <xdr:row>16</xdr:row>
      <xdr:rowOff>115214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54554"/>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115214</xdr:rowOff>
    </xdr:from>
    <xdr:to>
      <xdr:col>77</xdr:col>
      <xdr:colOff>44450</xdr:colOff>
      <xdr:row>17</xdr:row>
      <xdr:rowOff>14224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58414"/>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14224</xdr:rowOff>
    </xdr:from>
    <xdr:to>
      <xdr:col>72</xdr:col>
      <xdr:colOff>203200</xdr:colOff>
      <xdr:row>17</xdr:row>
      <xdr:rowOff>89510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928874"/>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89510</xdr:rowOff>
    </xdr:from>
    <xdr:to>
      <xdr:col>68</xdr:col>
      <xdr:colOff>152400</xdr:colOff>
      <xdr:row>17</xdr:row>
      <xdr:rowOff>130048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0416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60554</xdr:rowOff>
    </xdr:from>
    <xdr:to>
      <xdr:col>81</xdr:col>
      <xdr:colOff>95250</xdr:colOff>
      <xdr:row>16</xdr:row>
      <xdr:rowOff>162154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32631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7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64414</xdr:rowOff>
    </xdr:from>
    <xdr:to>
      <xdr:col>77</xdr:col>
      <xdr:colOff>95250</xdr:colOff>
      <xdr:row>16</xdr:row>
      <xdr:rowOff>166014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150791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9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134874</xdr:rowOff>
    </xdr:from>
    <xdr:to>
      <xdr:col>73</xdr:col>
      <xdr:colOff>44450</xdr:colOff>
      <xdr:row>17</xdr:row>
      <xdr:rowOff>65024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49801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38710</xdr:rowOff>
    </xdr:from>
    <xdr:to>
      <xdr:col>68</xdr:col>
      <xdr:colOff>203200</xdr:colOff>
      <xdr:row>17</xdr:row>
      <xdr:rowOff>140310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125087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79248</xdr:rowOff>
    </xdr:from>
    <xdr:to>
      <xdr:col>64</xdr:col>
      <xdr:colOff>152400</xdr:colOff>
      <xdr:row>18</xdr:row>
      <xdr:rowOff>9398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165625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24,569
24,461
133.72
13,800,409
13,136,389
605,138
7,354,258
9,545,427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、退職手当の減等により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ja-JP" altLang="en-US" sz="1300">
              <a:latin typeface="ＭＳ Ｐゴシック" panose="020B0600070205080204" pitchFamily="50" charset="-128"/>
              <a:ea typeface="ＭＳ Ｐゴシック" panose="020B0600070205080204" pitchFamily="50" charset="-128"/>
            </a:rPr>
            <a:t>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71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43386"/>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42636</xdr:rowOff>
    </xdr:from>
    <xdr:to>
      <xdr:col>15</xdr:col>
      <xdr:colOff>98425</xdr:colOff>
      <xdr:row>37</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43386"/>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1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163286</xdr:rowOff>
    </xdr:from>
    <xdr:to>
      <xdr:col>15</xdr:col>
      <xdr:colOff>149225</xdr:colOff>
      <xdr:row>35</xdr:row>
      <xdr:rowOff>93436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22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4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5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18</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49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ポイント増加したが、類似団体内平均値を下回っている。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56</xdr:row>
      <xdr:rowOff>67128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過去の下水道事業の積極的な実施による繰出金が多いため、類似団体内平均値を大きく上回っている。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46990</xdr:rowOff>
    </xdr:from>
    <xdr:to>
      <xdr:col>82</xdr:col>
      <xdr:colOff>107950</xdr:colOff>
      <xdr:row>61</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505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61</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29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61</xdr:row>
      <xdr:rowOff>54610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2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46990</xdr:rowOff>
    </xdr:from>
    <xdr:to>
      <xdr:col>69</xdr:col>
      <xdr:colOff>92075</xdr:colOff>
      <xdr:row>61</xdr:row>
      <xdr:rowOff>54610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50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49530</xdr:rowOff>
    </xdr:from>
    <xdr:to>
      <xdr:col>82</xdr:col>
      <xdr:colOff>158750</xdr:colOff>
      <xdr:row>61</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129557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167640</xdr:rowOff>
    </xdr:from>
    <xdr:to>
      <xdr:col>78</xdr:col>
      <xdr:colOff>120650</xdr:colOff>
      <xdr:row>61</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82567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3810</xdr:rowOff>
    </xdr:from>
    <xdr:to>
      <xdr:col>69</xdr:col>
      <xdr:colOff>142875</xdr:colOff>
      <xdr:row>61</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90187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引き続き、補助金等の適正化を図る。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99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108712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元利償還金の減により、前年度から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ポイント減少した。また、類似団体内平均値との差は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ポイントで、前年度と比較して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159004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159004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過去の下水道事業の積極的な実施による繰出金が多いことが類似団体内平均値を上回っている要因である。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その他経常的にかかる経費も含め、引き続き、財政運営の適正化を図る。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78</xdr:row>
      <xdr:rowOff>144145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115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1148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29845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1148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29845</xdr:rowOff>
    </xdr:from>
    <xdr:to>
      <xdr:col>69</xdr:col>
      <xdr:colOff>92075</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02945"/>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93345</xdr:rowOff>
    </xdr:from>
    <xdr:to>
      <xdr:col>78</xdr:col>
      <xdr:colOff>120650</xdr:colOff>
      <xdr:row>79</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5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150495</xdr:rowOff>
    </xdr:from>
    <xdr:to>
      <xdr:col>69</xdr:col>
      <xdr:colOff>142875</xdr:colOff>
      <xdr:row>78</xdr:row>
      <xdr:rowOff>80645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65422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16495</xdr:rowOff>
    </xdr:from>
    <xdr:to>
      <xdr:col>29</xdr:col>
      <xdr:colOff>127000</xdr:colOff>
      <xdr:row>16</xdr:row>
      <xdr:rowOff>85379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07320"/>
          <a:ext cx="647700" cy="6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85379</xdr:rowOff>
    </xdr:from>
    <xdr:to>
      <xdr:col>26</xdr:col>
      <xdr:colOff>50800</xdr:colOff>
      <xdr:row>17</xdr:row>
      <xdr:rowOff>7336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76204"/>
          <a:ext cx="698500" cy="9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7336</xdr:rowOff>
    </xdr:from>
    <xdr:to>
      <xdr:col>22</xdr:col>
      <xdr:colOff>114300</xdr:colOff>
      <xdr:row>17</xdr:row>
      <xdr:rowOff>34615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9611"/>
          <a:ext cx="698500" cy="2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34615</xdr:rowOff>
    </xdr:from>
    <xdr:to>
      <xdr:col>18</xdr:col>
      <xdr:colOff>177800</xdr:colOff>
      <xdr:row>17</xdr:row>
      <xdr:rowOff>71084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6890"/>
          <a:ext cx="698500" cy="3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137145</xdr:rowOff>
    </xdr:from>
    <xdr:to>
      <xdr:col>29</xdr:col>
      <xdr:colOff>177800</xdr:colOff>
      <xdr:row>16</xdr:row>
      <xdr:rowOff>67295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5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153672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0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34579</xdr:rowOff>
    </xdr:from>
    <xdr:to>
      <xdr:col>26</xdr:col>
      <xdr:colOff>101600</xdr:colOff>
      <xdr:row>16</xdr:row>
      <xdr:rowOff>136179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2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146356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9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127986</xdr:rowOff>
    </xdr:from>
    <xdr:to>
      <xdr:col>22</xdr:col>
      <xdr:colOff>165100</xdr:colOff>
      <xdr:row>17</xdr:row>
      <xdr:rowOff>58136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42913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155265</xdr:rowOff>
    </xdr:from>
    <xdr:to>
      <xdr:col>19</xdr:col>
      <xdr:colOff>38100</xdr:colOff>
      <xdr:row>17</xdr:row>
      <xdr:rowOff>85415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70192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20284</xdr:rowOff>
    </xdr:from>
    <xdr:to>
      <xdr:col>15</xdr:col>
      <xdr:colOff>101600</xdr:colOff>
      <xdr:row>17</xdr:row>
      <xdr:rowOff>121884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8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132061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5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92939</xdr:rowOff>
    </xdr:from>
    <xdr:to>
      <xdr:col>29</xdr:col>
      <xdr:colOff>127000</xdr:colOff>
      <xdr:row>35</xdr:row>
      <xdr:rowOff>205639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03289"/>
          <a:ext cx="647700" cy="11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205639</xdr:rowOff>
    </xdr:from>
    <xdr:to>
      <xdr:col>26</xdr:col>
      <xdr:colOff>50800</xdr:colOff>
      <xdr:row>35</xdr:row>
      <xdr:rowOff>246068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5989"/>
          <a:ext cx="6985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246068</xdr:rowOff>
    </xdr:from>
    <xdr:to>
      <xdr:col>22</xdr:col>
      <xdr:colOff>114300</xdr:colOff>
      <xdr:row>35</xdr:row>
      <xdr:rowOff>255963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6418"/>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255963</xdr:rowOff>
    </xdr:from>
    <xdr:to>
      <xdr:col>18</xdr:col>
      <xdr:colOff>177800</xdr:colOff>
      <xdr:row>36</xdr:row>
      <xdr:rowOff>17043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6313"/>
          <a:ext cx="698500" cy="10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42139</xdr:rowOff>
    </xdr:from>
    <xdr:to>
      <xdr:col>29</xdr:col>
      <xdr:colOff>177800</xdr:colOff>
      <xdr:row>35</xdr:row>
      <xdr:rowOff>143739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5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230116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9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154839</xdr:rowOff>
    </xdr:from>
    <xdr:to>
      <xdr:col>26</xdr:col>
      <xdr:colOff>101600</xdr:colOff>
      <xdr:row>35</xdr:row>
      <xdr:rowOff>256439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5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266616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4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195268</xdr:rowOff>
    </xdr:from>
    <xdr:to>
      <xdr:col>22</xdr:col>
      <xdr:colOff>165100</xdr:colOff>
      <xdr:row>35</xdr:row>
      <xdr:rowOff>296868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307045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205163</xdr:rowOff>
    </xdr:from>
    <xdr:to>
      <xdr:col>19</xdr:col>
      <xdr:colOff>38100</xdr:colOff>
      <xdr:row>35</xdr:row>
      <xdr:rowOff>306763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316940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309143</xdr:rowOff>
    </xdr:from>
    <xdr:to>
      <xdr:col>15</xdr:col>
      <xdr:colOff>101600</xdr:colOff>
      <xdr:row>36</xdr:row>
      <xdr:rowOff>67843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52620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24,569
24,461
133.72
13,800,409
13,136,389
605,138
7,354,258
9,545,427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153391</xdr:rowOff>
    </xdr:from>
    <xdr:to>
      <xdr:col>24</xdr:col>
      <xdr:colOff>63500</xdr:colOff>
      <xdr:row>35</xdr:row>
      <xdr:rowOff>45212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2691"/>
          <a:ext cx="8382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45212</xdr:rowOff>
    </xdr:from>
    <xdr:to>
      <xdr:col>19</xdr:col>
      <xdr:colOff>177800</xdr:colOff>
      <xdr:row>35</xdr:row>
      <xdr:rowOff>140856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5962"/>
          <a:ext cx="889000" cy="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72530</xdr:rowOff>
    </xdr:from>
    <xdr:to>
      <xdr:col>15</xdr:col>
      <xdr:colOff>50800</xdr:colOff>
      <xdr:row>35</xdr:row>
      <xdr:rowOff>140856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73280"/>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72530</xdr:rowOff>
    </xdr:from>
    <xdr:to>
      <xdr:col>10</xdr:col>
      <xdr:colOff>114300</xdr:colOff>
      <xdr:row>36</xdr:row>
      <xdr:rowOff>1334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3280"/>
          <a:ext cx="889000" cy="1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102591</xdr:rowOff>
    </xdr:from>
    <xdr:to>
      <xdr:col>24</xdr:col>
      <xdr:colOff>114300</xdr:colOff>
      <xdr:row>35</xdr:row>
      <xdr:rowOff>32741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81018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165862</xdr:rowOff>
    </xdr:from>
    <xdr:to>
      <xdr:col>20</xdr:col>
      <xdr:colOff>38100</xdr:colOff>
      <xdr:row>35</xdr:row>
      <xdr:rowOff>96012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87139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90056</xdr:rowOff>
    </xdr:from>
    <xdr:to>
      <xdr:col>15</xdr:col>
      <xdr:colOff>101600</xdr:colOff>
      <xdr:row>36</xdr:row>
      <xdr:rowOff>20206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21730</xdr:rowOff>
    </xdr:from>
    <xdr:to>
      <xdr:col>10</xdr:col>
      <xdr:colOff>165100</xdr:colOff>
      <xdr:row>35</xdr:row>
      <xdr:rowOff>123330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114457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121984</xdr:rowOff>
    </xdr:from>
    <xdr:to>
      <xdr:col>6</xdr:col>
      <xdr:colOff>38100</xdr:colOff>
      <xdr:row>36</xdr:row>
      <xdr:rowOff>52134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68661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8996</xdr:rowOff>
    </xdr:from>
    <xdr:to>
      <xdr:col>24</xdr:col>
      <xdr:colOff>63500</xdr:colOff>
      <xdr:row>57</xdr:row>
      <xdr:rowOff>21852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81646"/>
          <a:ext cx="8382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8996</xdr:rowOff>
    </xdr:from>
    <xdr:to>
      <xdr:col>19</xdr:col>
      <xdr:colOff>177800</xdr:colOff>
      <xdr:row>57</xdr:row>
      <xdr:rowOff>145598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1646"/>
          <a:ext cx="889000" cy="1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145598</xdr:rowOff>
    </xdr:from>
    <xdr:to>
      <xdr:col>15</xdr:col>
      <xdr:colOff>50800</xdr:colOff>
      <xdr:row>58</xdr:row>
      <xdr:rowOff>4954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8248"/>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4954</xdr:rowOff>
    </xdr:from>
    <xdr:to>
      <xdr:col>10</xdr:col>
      <xdr:colOff>114300</xdr:colOff>
      <xdr:row>58</xdr:row>
      <xdr:rowOff>60604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9054"/>
          <a:ext cx="889000" cy="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142502</xdr:rowOff>
    </xdr:from>
    <xdr:to>
      <xdr:col>24</xdr:col>
      <xdr:colOff>114300</xdr:colOff>
      <xdr:row>57</xdr:row>
      <xdr:rowOff>72652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120929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129646</xdr:rowOff>
    </xdr:from>
    <xdr:to>
      <xdr:col>20</xdr:col>
      <xdr:colOff>38100</xdr:colOff>
      <xdr:row>57</xdr:row>
      <xdr:rowOff>59796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50923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94798</xdr:rowOff>
    </xdr:from>
    <xdr:to>
      <xdr:col>15</xdr:col>
      <xdr:colOff>101600</xdr:colOff>
      <xdr:row>58</xdr:row>
      <xdr:rowOff>24948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16075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125604</xdr:rowOff>
    </xdr:from>
    <xdr:to>
      <xdr:col>10</xdr:col>
      <xdr:colOff>165100</xdr:colOff>
      <xdr:row>58</xdr:row>
      <xdr:rowOff>55754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46881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9804</xdr:rowOff>
    </xdr:from>
    <xdr:to>
      <xdr:col>6</xdr:col>
      <xdr:colOff>38100</xdr:colOff>
      <xdr:row>58</xdr:row>
      <xdr:rowOff>111404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102531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49769</xdr:rowOff>
    </xdr:from>
    <xdr:to>
      <xdr:col>24</xdr:col>
      <xdr:colOff>63500</xdr:colOff>
      <xdr:row>76</xdr:row>
      <xdr:rowOff>114233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79969"/>
          <a:ext cx="8382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49769</xdr:rowOff>
    </xdr:from>
    <xdr:to>
      <xdr:col>19</xdr:col>
      <xdr:colOff>177800</xdr:colOff>
      <xdr:row>76</xdr:row>
      <xdr:rowOff>132316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79969"/>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60993</xdr:rowOff>
    </xdr:from>
    <xdr:to>
      <xdr:col>15</xdr:col>
      <xdr:colOff>50800</xdr:colOff>
      <xdr:row>76</xdr:row>
      <xdr:rowOff>132316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91193"/>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60993</xdr:rowOff>
    </xdr:from>
    <xdr:to>
      <xdr:col>10</xdr:col>
      <xdr:colOff>114300</xdr:colOff>
      <xdr:row>77</xdr:row>
      <xdr:rowOff>107376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91193"/>
          <a:ext cx="8890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63433</xdr:rowOff>
    </xdr:from>
    <xdr:to>
      <xdr:col>24</xdr:col>
      <xdr:colOff>114300</xdr:colOff>
      <xdr:row>76</xdr:row>
      <xdr:rowOff>165033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86311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170419</xdr:rowOff>
    </xdr:from>
    <xdr:to>
      <xdr:col>20</xdr:col>
      <xdr:colOff>38100</xdr:colOff>
      <xdr:row>76</xdr:row>
      <xdr:rowOff>100569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117096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81516</xdr:rowOff>
    </xdr:from>
    <xdr:to>
      <xdr:col>15</xdr:col>
      <xdr:colOff>101600</xdr:colOff>
      <xdr:row>77</xdr:row>
      <xdr:rowOff>11666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28193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8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10193</xdr:rowOff>
    </xdr:from>
    <xdr:to>
      <xdr:col>10</xdr:col>
      <xdr:colOff>165100</xdr:colOff>
      <xdr:row>76</xdr:row>
      <xdr:rowOff>111793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128320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56576</xdr:rowOff>
    </xdr:from>
    <xdr:to>
      <xdr:col>6</xdr:col>
      <xdr:colOff>38100</xdr:colOff>
      <xdr:row>77</xdr:row>
      <xdr:rowOff>158176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141669</xdr:rowOff>
    </xdr:from>
    <xdr:to>
      <xdr:col>24</xdr:col>
      <xdr:colOff>63500</xdr:colOff>
      <xdr:row>96</xdr:row>
      <xdr:rowOff>165900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00869"/>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146025</xdr:rowOff>
    </xdr:from>
    <xdr:to>
      <xdr:col>19</xdr:col>
      <xdr:colOff>177800</xdr:colOff>
      <xdr:row>96</xdr:row>
      <xdr:rowOff>165900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05225"/>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146025</xdr:rowOff>
    </xdr:from>
    <xdr:to>
      <xdr:col>15</xdr:col>
      <xdr:colOff>50800</xdr:colOff>
      <xdr:row>98</xdr:row>
      <xdr:rowOff>70244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05225"/>
          <a:ext cx="889000" cy="2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57150</xdr:rowOff>
    </xdr:from>
    <xdr:to>
      <xdr:col>10</xdr:col>
      <xdr:colOff>114300</xdr:colOff>
      <xdr:row>98</xdr:row>
      <xdr:rowOff>70244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59250"/>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90869</xdr:rowOff>
    </xdr:from>
    <xdr:to>
      <xdr:col>24</xdr:col>
      <xdr:colOff>114300</xdr:colOff>
      <xdr:row>97</xdr:row>
      <xdr:rowOff>21019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69296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115100</xdr:rowOff>
    </xdr:from>
    <xdr:to>
      <xdr:col>20</xdr:col>
      <xdr:colOff>38100</xdr:colOff>
      <xdr:row>97</xdr:row>
      <xdr:rowOff>45250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36377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95225</xdr:rowOff>
    </xdr:from>
    <xdr:to>
      <xdr:col>15</xdr:col>
      <xdr:colOff>101600</xdr:colOff>
      <xdr:row>97</xdr:row>
      <xdr:rowOff>25375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16502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19444</xdr:rowOff>
    </xdr:from>
    <xdr:to>
      <xdr:col>10</xdr:col>
      <xdr:colOff>165100</xdr:colOff>
      <xdr:row>98</xdr:row>
      <xdr:rowOff>121044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112171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6350</xdr:rowOff>
    </xdr:from>
    <xdr:to>
      <xdr:col>6</xdr:col>
      <xdr:colOff>38100</xdr:colOff>
      <xdr:row>98</xdr:row>
      <xdr:rowOff>107950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99077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94067</xdr:rowOff>
    </xdr:from>
    <xdr:to>
      <xdr:col>55</xdr:col>
      <xdr:colOff>0</xdr:colOff>
      <xdr:row>37</xdr:row>
      <xdr:rowOff>101328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37717"/>
          <a:ext cx="8382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55521</xdr:rowOff>
    </xdr:from>
    <xdr:to>
      <xdr:col>50</xdr:col>
      <xdr:colOff>114300</xdr:colOff>
      <xdr:row>37</xdr:row>
      <xdr:rowOff>94067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9171"/>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135444</xdr:rowOff>
    </xdr:from>
    <xdr:to>
      <xdr:col>45</xdr:col>
      <xdr:colOff>177800</xdr:colOff>
      <xdr:row>37</xdr:row>
      <xdr:rowOff>55521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450394"/>
          <a:ext cx="889000" cy="94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135444</xdr:rowOff>
    </xdr:from>
    <xdr:to>
      <xdr:col>41</xdr:col>
      <xdr:colOff>50800</xdr:colOff>
      <xdr:row>38</xdr:row>
      <xdr:rowOff>106651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450394"/>
          <a:ext cx="889000" cy="117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50528</xdr:rowOff>
    </xdr:from>
    <xdr:to>
      <xdr:col>55</xdr:col>
      <xdr:colOff>50800</xdr:colOff>
      <xdr:row>37</xdr:row>
      <xdr:rowOff>152128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28955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43267</xdr:rowOff>
    </xdr:from>
    <xdr:to>
      <xdr:col>50</xdr:col>
      <xdr:colOff>165100</xdr:colOff>
      <xdr:row>37</xdr:row>
      <xdr:rowOff>144867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135994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4721</xdr:rowOff>
    </xdr:from>
    <xdr:to>
      <xdr:col>46</xdr:col>
      <xdr:colOff>38100</xdr:colOff>
      <xdr:row>37</xdr:row>
      <xdr:rowOff>106321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97448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84644</xdr:rowOff>
    </xdr:from>
    <xdr:to>
      <xdr:col>41</xdr:col>
      <xdr:colOff>101600</xdr:colOff>
      <xdr:row>32</xdr:row>
      <xdr:rowOff>14794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5921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55851</xdr:rowOff>
    </xdr:from>
    <xdr:to>
      <xdr:col>36</xdr:col>
      <xdr:colOff>165100</xdr:colOff>
      <xdr:row>38</xdr:row>
      <xdr:rowOff>157451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148578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95998</xdr:rowOff>
    </xdr:from>
    <xdr:to>
      <xdr:col>55</xdr:col>
      <xdr:colOff>0</xdr:colOff>
      <xdr:row>57</xdr:row>
      <xdr:rowOff>113633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68648"/>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95998</xdr:rowOff>
    </xdr:from>
    <xdr:to>
      <xdr:col>50</xdr:col>
      <xdr:colOff>114300</xdr:colOff>
      <xdr:row>58</xdr:row>
      <xdr:rowOff>58390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8648"/>
          <a:ext cx="889000" cy="13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58390</xdr:rowOff>
    </xdr:from>
    <xdr:to>
      <xdr:col>45</xdr:col>
      <xdr:colOff>177800</xdr:colOff>
      <xdr:row>58</xdr:row>
      <xdr:rowOff>89865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02490"/>
          <a:ext cx="889000" cy="3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85411</xdr:rowOff>
    </xdr:from>
    <xdr:to>
      <xdr:col>41</xdr:col>
      <xdr:colOff>50800</xdr:colOff>
      <xdr:row>58</xdr:row>
      <xdr:rowOff>89865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29511"/>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62833</xdr:rowOff>
    </xdr:from>
    <xdr:to>
      <xdr:col>55</xdr:col>
      <xdr:colOff>50800</xdr:colOff>
      <xdr:row>57</xdr:row>
      <xdr:rowOff>164433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41260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45198</xdr:rowOff>
    </xdr:from>
    <xdr:to>
      <xdr:col>50</xdr:col>
      <xdr:colOff>165100</xdr:colOff>
      <xdr:row>57</xdr:row>
      <xdr:rowOff>146798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137925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7590</xdr:rowOff>
    </xdr:from>
    <xdr:to>
      <xdr:col>46</xdr:col>
      <xdr:colOff>38100</xdr:colOff>
      <xdr:row>58</xdr:row>
      <xdr:rowOff>109190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100317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39065</xdr:rowOff>
    </xdr:from>
    <xdr:to>
      <xdr:col>41</xdr:col>
      <xdr:colOff>101600</xdr:colOff>
      <xdr:row>58</xdr:row>
      <xdr:rowOff>140665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34611</xdr:rowOff>
    </xdr:from>
    <xdr:to>
      <xdr:col>36</xdr:col>
      <xdr:colOff>165100</xdr:colOff>
      <xdr:row>58</xdr:row>
      <xdr:rowOff>136211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127338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7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52343</xdr:rowOff>
    </xdr:from>
    <xdr:to>
      <xdr:col>55</xdr:col>
      <xdr:colOff>0</xdr:colOff>
      <xdr:row>79</xdr:row>
      <xdr:rowOff>69281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96893"/>
          <a:ext cx="8382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27925</xdr:rowOff>
    </xdr:from>
    <xdr:to>
      <xdr:col>50</xdr:col>
      <xdr:colOff>114300</xdr:colOff>
      <xdr:row>79</xdr:row>
      <xdr:rowOff>52343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2475"/>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27925</xdr:rowOff>
    </xdr:from>
    <xdr:to>
      <xdr:col>45</xdr:col>
      <xdr:colOff>177800</xdr:colOff>
      <xdr:row>79</xdr:row>
      <xdr:rowOff>54367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2475"/>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45898</xdr:rowOff>
    </xdr:from>
    <xdr:to>
      <xdr:col>41</xdr:col>
      <xdr:colOff>50800</xdr:colOff>
      <xdr:row>79</xdr:row>
      <xdr:rowOff>54367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90448"/>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18481</xdr:rowOff>
    </xdr:from>
    <xdr:to>
      <xdr:col>55</xdr:col>
      <xdr:colOff>50800</xdr:colOff>
      <xdr:row>79</xdr:row>
      <xdr:rowOff>120081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104858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7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1543</xdr:rowOff>
    </xdr:from>
    <xdr:to>
      <xdr:col>50</xdr:col>
      <xdr:colOff>165100</xdr:colOff>
      <xdr:row>79</xdr:row>
      <xdr:rowOff>103143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94270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148575</xdr:rowOff>
    </xdr:from>
    <xdr:to>
      <xdr:col>46</xdr:col>
      <xdr:colOff>38100</xdr:colOff>
      <xdr:row>79</xdr:row>
      <xdr:rowOff>78725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69852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3567</xdr:rowOff>
    </xdr:from>
    <xdr:to>
      <xdr:col>41</xdr:col>
      <xdr:colOff>101600</xdr:colOff>
      <xdr:row>79</xdr:row>
      <xdr:rowOff>105167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96294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4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166548</xdr:rowOff>
    </xdr:from>
    <xdr:to>
      <xdr:col>36</xdr:col>
      <xdr:colOff>165100</xdr:colOff>
      <xdr:row>79</xdr:row>
      <xdr:rowOff>96698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87825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3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1346</xdr:rowOff>
    </xdr:from>
    <xdr:to>
      <xdr:col>55</xdr:col>
      <xdr:colOff>0</xdr:colOff>
      <xdr:row>96</xdr:row>
      <xdr:rowOff>18059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60546"/>
          <a:ext cx="8382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1346</xdr:rowOff>
    </xdr:from>
    <xdr:to>
      <xdr:col>50</xdr:col>
      <xdr:colOff>114300</xdr:colOff>
      <xdr:row>97</xdr:row>
      <xdr:rowOff>101448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60546"/>
          <a:ext cx="889000" cy="2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101448</xdr:rowOff>
    </xdr:from>
    <xdr:to>
      <xdr:col>45</xdr:col>
      <xdr:colOff>177800</xdr:colOff>
      <xdr:row>97</xdr:row>
      <xdr:rowOff>154229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32098"/>
          <a:ext cx="889000" cy="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154229</xdr:rowOff>
    </xdr:from>
    <xdr:to>
      <xdr:col>41</xdr:col>
      <xdr:colOff>50800</xdr:colOff>
      <xdr:row>98</xdr:row>
      <xdr:rowOff>1460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8487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138709</xdr:rowOff>
    </xdr:from>
    <xdr:to>
      <xdr:col>55</xdr:col>
      <xdr:colOff>50800</xdr:colOff>
      <xdr:row>96</xdr:row>
      <xdr:rowOff>68859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117136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121996</xdr:rowOff>
    </xdr:from>
    <xdr:to>
      <xdr:col>50</xdr:col>
      <xdr:colOff>165100</xdr:colOff>
      <xdr:row>96</xdr:row>
      <xdr:rowOff>52146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50648</xdr:rowOff>
    </xdr:from>
    <xdr:to>
      <xdr:col>46</xdr:col>
      <xdr:colOff>38100</xdr:colOff>
      <xdr:row>97</xdr:row>
      <xdr:rowOff>152248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143375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103429</xdr:rowOff>
    </xdr:from>
    <xdr:to>
      <xdr:col>41</xdr:col>
      <xdr:colOff>101600</xdr:colOff>
      <xdr:row>98</xdr:row>
      <xdr:rowOff>33579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24706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122110</xdr:rowOff>
    </xdr:from>
    <xdr:to>
      <xdr:col>36</xdr:col>
      <xdr:colOff>165100</xdr:colOff>
      <xdr:row>98</xdr:row>
      <xdr:rowOff>52260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43387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21781</xdr:rowOff>
    </xdr:from>
    <xdr:to>
      <xdr:col>85</xdr:col>
      <xdr:colOff>127000</xdr:colOff>
      <xdr:row>39</xdr:row>
      <xdr:rowOff>28943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8331"/>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28943</xdr:rowOff>
    </xdr:from>
    <xdr:to>
      <xdr:col>81</xdr:col>
      <xdr:colOff>50800</xdr:colOff>
      <xdr:row>39</xdr:row>
      <xdr:rowOff>39001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54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38735</xdr:rowOff>
    </xdr:from>
    <xdr:to>
      <xdr:col>76</xdr:col>
      <xdr:colOff>114300</xdr:colOff>
      <xdr:row>39</xdr:row>
      <xdr:rowOff>39001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5285"/>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38735</xdr:rowOff>
    </xdr:from>
    <xdr:to>
      <xdr:col>71</xdr:col>
      <xdr:colOff>177800</xdr:colOff>
      <xdr:row>39</xdr:row>
      <xdr:rowOff>39878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528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142431</xdr:rowOff>
    </xdr:from>
    <xdr:to>
      <xdr:col>85</xdr:col>
      <xdr:colOff>177800</xdr:colOff>
      <xdr:row>39</xdr:row>
      <xdr:rowOff>72581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57358</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149593</xdr:rowOff>
    </xdr:from>
    <xdr:to>
      <xdr:col>81</xdr:col>
      <xdr:colOff>101600</xdr:colOff>
      <xdr:row>39</xdr:row>
      <xdr:rowOff>79743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70870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5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159651</xdr:rowOff>
    </xdr:from>
    <xdr:to>
      <xdr:col>76</xdr:col>
      <xdr:colOff>165100</xdr:colOff>
      <xdr:row>39</xdr:row>
      <xdr:rowOff>89801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80928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80662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74270</xdr:rowOff>
    </xdr:from>
    <xdr:to>
      <xdr:col>85</xdr:col>
      <xdr:colOff>127000</xdr:colOff>
      <xdr:row>76</xdr:row>
      <xdr:rowOff>82499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0447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74270</xdr:rowOff>
    </xdr:from>
    <xdr:to>
      <xdr:col>81</xdr:col>
      <xdr:colOff>50800</xdr:colOff>
      <xdr:row>76</xdr:row>
      <xdr:rowOff>75718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44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73698</xdr:rowOff>
    </xdr:from>
    <xdr:to>
      <xdr:col>76</xdr:col>
      <xdr:colOff>114300</xdr:colOff>
      <xdr:row>76</xdr:row>
      <xdr:rowOff>75718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03898"/>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73698</xdr:rowOff>
    </xdr:from>
    <xdr:to>
      <xdr:col>71</xdr:col>
      <xdr:colOff>177800</xdr:colOff>
      <xdr:row>76</xdr:row>
      <xdr:rowOff>107341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03898"/>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31699</xdr:rowOff>
    </xdr:from>
    <xdr:to>
      <xdr:col>85</xdr:col>
      <xdr:colOff>177800</xdr:colOff>
      <xdr:row>76</xdr:row>
      <xdr:rowOff>133299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10126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23470</xdr:rowOff>
    </xdr:from>
    <xdr:to>
      <xdr:col>81</xdr:col>
      <xdr:colOff>101600</xdr:colOff>
      <xdr:row>76</xdr:row>
      <xdr:rowOff>125070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116197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24918</xdr:rowOff>
    </xdr:from>
    <xdr:to>
      <xdr:col>76</xdr:col>
      <xdr:colOff>165100</xdr:colOff>
      <xdr:row>76</xdr:row>
      <xdr:rowOff>126518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117645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22898</xdr:rowOff>
    </xdr:from>
    <xdr:to>
      <xdr:col>72</xdr:col>
      <xdr:colOff>38100</xdr:colOff>
      <xdr:row>76</xdr:row>
      <xdr:rowOff>124498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115625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56541</xdr:rowOff>
    </xdr:from>
    <xdr:to>
      <xdr:col>67</xdr:col>
      <xdr:colOff>101600</xdr:colOff>
      <xdr:row>76</xdr:row>
      <xdr:rowOff>158141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149268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11502</xdr:rowOff>
    </xdr:from>
    <xdr:to>
      <xdr:col>85</xdr:col>
      <xdr:colOff>127000</xdr:colOff>
      <xdr:row>98</xdr:row>
      <xdr:rowOff>90839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13602"/>
          <a:ext cx="838200" cy="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11502</xdr:rowOff>
    </xdr:from>
    <xdr:to>
      <xdr:col>81</xdr:col>
      <xdr:colOff>50800</xdr:colOff>
      <xdr:row>98</xdr:row>
      <xdr:rowOff>59506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13602"/>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59506</xdr:rowOff>
    </xdr:from>
    <xdr:to>
      <xdr:col>76</xdr:col>
      <xdr:colOff>114300</xdr:colOff>
      <xdr:row>98</xdr:row>
      <xdr:rowOff>127160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1606"/>
          <a:ext cx="8890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127160</xdr:rowOff>
    </xdr:from>
    <xdr:to>
      <xdr:col>71</xdr:col>
      <xdr:colOff>177800</xdr:colOff>
      <xdr:row>98</xdr:row>
      <xdr:rowOff>132088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29260"/>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40039</xdr:rowOff>
    </xdr:from>
    <xdr:to>
      <xdr:col>85</xdr:col>
      <xdr:colOff>177800</xdr:colOff>
      <xdr:row>98</xdr:row>
      <xdr:rowOff>141639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126416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132152</xdr:rowOff>
    </xdr:from>
    <xdr:to>
      <xdr:col>81</xdr:col>
      <xdr:colOff>101600</xdr:colOff>
      <xdr:row>98</xdr:row>
      <xdr:rowOff>62302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78829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8706</xdr:rowOff>
    </xdr:from>
    <xdr:to>
      <xdr:col>76</xdr:col>
      <xdr:colOff>165100</xdr:colOff>
      <xdr:row>98</xdr:row>
      <xdr:rowOff>110306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101433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76360</xdr:rowOff>
    </xdr:from>
    <xdr:to>
      <xdr:col>72</xdr:col>
      <xdr:colOff>38100</xdr:colOff>
      <xdr:row>99</xdr:row>
      <xdr:rowOff>6510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169087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81288</xdr:rowOff>
    </xdr:from>
    <xdr:to>
      <xdr:col>67</xdr:col>
      <xdr:colOff>101600</xdr:colOff>
      <xdr:row>99</xdr:row>
      <xdr:rowOff>11438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2565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40781</xdr:rowOff>
    </xdr:from>
    <xdr:to>
      <xdr:col>116</xdr:col>
      <xdr:colOff>63500</xdr:colOff>
      <xdr:row>39</xdr:row>
      <xdr:rowOff>67920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27331"/>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67920</xdr:rowOff>
    </xdr:from>
    <xdr:to>
      <xdr:col>111</xdr:col>
      <xdr:colOff>177800</xdr:colOff>
      <xdr:row>39</xdr:row>
      <xdr:rowOff>81831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5447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81831</xdr:rowOff>
    </xdr:from>
    <xdr:to>
      <xdr:col>107</xdr:col>
      <xdr:colOff>50800</xdr:colOff>
      <xdr:row>39</xdr:row>
      <xdr:rowOff>85947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6838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85947</xdr:rowOff>
    </xdr:from>
    <xdr:to>
      <xdr:col>102</xdr:col>
      <xdr:colOff>114300</xdr:colOff>
      <xdr:row>39</xdr:row>
      <xdr:rowOff>86175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724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161431</xdr:rowOff>
    </xdr:from>
    <xdr:to>
      <xdr:col>116</xdr:col>
      <xdr:colOff>114300</xdr:colOff>
      <xdr:row>39</xdr:row>
      <xdr:rowOff>91581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76358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17120</xdr:rowOff>
    </xdr:from>
    <xdr:to>
      <xdr:col>112</xdr:col>
      <xdr:colOff>38100</xdr:colOff>
      <xdr:row>39</xdr:row>
      <xdr:rowOff>118720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109847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9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31031</xdr:rowOff>
    </xdr:from>
    <xdr:to>
      <xdr:col>107</xdr:col>
      <xdr:colOff>101600</xdr:colOff>
      <xdr:row>39</xdr:row>
      <xdr:rowOff>132631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123758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810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35147</xdr:rowOff>
    </xdr:from>
    <xdr:to>
      <xdr:col>102</xdr:col>
      <xdr:colOff>165100</xdr:colOff>
      <xdr:row>39</xdr:row>
      <xdr:rowOff>136747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127874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14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35375</xdr:rowOff>
    </xdr:from>
    <xdr:to>
      <xdr:col>98</xdr:col>
      <xdr:colOff>38100</xdr:colOff>
      <xdr:row>39</xdr:row>
      <xdr:rowOff>136975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128102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81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2921</xdr:rowOff>
    </xdr:from>
    <xdr:to>
      <xdr:col>116</xdr:col>
      <xdr:colOff>63500</xdr:colOff>
      <xdr:row>56</xdr:row>
      <xdr:rowOff>4293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60412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2921</xdr:rowOff>
    </xdr:from>
    <xdr:to>
      <xdr:col>111</xdr:col>
      <xdr:colOff>177800</xdr:colOff>
      <xdr:row>56</xdr:row>
      <xdr:rowOff>11265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60412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22809</xdr:rowOff>
    </xdr:from>
    <xdr:to>
      <xdr:col>107</xdr:col>
      <xdr:colOff>50800</xdr:colOff>
      <xdr:row>56</xdr:row>
      <xdr:rowOff>11265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281109"/>
          <a:ext cx="889000" cy="3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71310</xdr:rowOff>
    </xdr:from>
    <xdr:to>
      <xdr:col>102</xdr:col>
      <xdr:colOff>114300</xdr:colOff>
      <xdr:row>54</xdr:row>
      <xdr:rowOff>22809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158160"/>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124943</xdr:rowOff>
    </xdr:from>
    <xdr:to>
      <xdr:col>116</xdr:col>
      <xdr:colOff>114300</xdr:colOff>
      <xdr:row>56</xdr:row>
      <xdr:rowOff>55093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147820</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123571</xdr:rowOff>
    </xdr:from>
    <xdr:to>
      <xdr:col>112</xdr:col>
      <xdr:colOff>38100</xdr:colOff>
      <xdr:row>56</xdr:row>
      <xdr:rowOff>53721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5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70248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131915</xdr:rowOff>
    </xdr:from>
    <xdr:to>
      <xdr:col>107</xdr:col>
      <xdr:colOff>101600</xdr:colOff>
      <xdr:row>56</xdr:row>
      <xdr:rowOff>62065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78592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143459</xdr:rowOff>
    </xdr:from>
    <xdr:to>
      <xdr:col>102</xdr:col>
      <xdr:colOff>165100</xdr:colOff>
      <xdr:row>54</xdr:row>
      <xdr:rowOff>73609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2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90136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0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20510</xdr:rowOff>
    </xdr:from>
    <xdr:to>
      <xdr:col>98</xdr:col>
      <xdr:colOff>38100</xdr:colOff>
      <xdr:row>53</xdr:row>
      <xdr:rowOff>122110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1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138637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8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129794</xdr:rowOff>
    </xdr:from>
    <xdr:to>
      <xdr:col>116</xdr:col>
      <xdr:colOff>63500</xdr:colOff>
      <xdr:row>73</xdr:row>
      <xdr:rowOff>23285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474194"/>
          <a:ext cx="838200" cy="6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23285</xdr:rowOff>
    </xdr:from>
    <xdr:to>
      <xdr:col>111</xdr:col>
      <xdr:colOff>177800</xdr:colOff>
      <xdr:row>73</xdr:row>
      <xdr:rowOff>60414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39135"/>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60414</xdr:rowOff>
    </xdr:from>
    <xdr:to>
      <xdr:col>107</xdr:col>
      <xdr:colOff>50800</xdr:colOff>
      <xdr:row>73</xdr:row>
      <xdr:rowOff>94437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7626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94437</xdr:rowOff>
    </xdr:from>
    <xdr:to>
      <xdr:col>102</xdr:col>
      <xdr:colOff>114300</xdr:colOff>
      <xdr:row>74</xdr:row>
      <xdr:rowOff>4064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10287"/>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78994</xdr:rowOff>
    </xdr:from>
    <xdr:to>
      <xdr:col>116</xdr:col>
      <xdr:colOff>114300</xdr:colOff>
      <xdr:row>73</xdr:row>
      <xdr:rowOff>9144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101871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2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143935</xdr:rowOff>
    </xdr:from>
    <xdr:to>
      <xdr:col>112</xdr:col>
      <xdr:colOff>38100</xdr:colOff>
      <xdr:row>73</xdr:row>
      <xdr:rowOff>74085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4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90612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2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9614</xdr:rowOff>
    </xdr:from>
    <xdr:to>
      <xdr:col>107</xdr:col>
      <xdr:colOff>101600</xdr:colOff>
      <xdr:row>73</xdr:row>
      <xdr:rowOff>111214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127741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43637</xdr:rowOff>
    </xdr:from>
    <xdr:to>
      <xdr:col>102</xdr:col>
      <xdr:colOff>165100</xdr:colOff>
      <xdr:row>73</xdr:row>
      <xdr:rowOff>145237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161764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124714</xdr:rowOff>
    </xdr:from>
    <xdr:to>
      <xdr:col>98</xdr:col>
      <xdr:colOff>38100</xdr:colOff>
      <xdr:row>74</xdr:row>
      <xdr:rowOff>54864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71391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多くの項目において、類似団体内平均値を下回っている、あるいは同程度であるが、引き続き、低コストかつ質の高い行政サービスの提供に努める。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普通建設事業費について、商店街アーケード</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化事業や美人の湯冷温水発生機更新事業の実施のほか、繰越事業（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石川小学校耐震補強事業、文化会館天井耐震改修事業）に</a:t>
          </a:r>
          <a:r>
            <a:rPr kumimoji="1" lang="ja-JP" altLang="en-US" sz="1300">
              <a:latin typeface="ＭＳ Ｐゴシック" panose="020B0600070205080204" pitchFamily="50" charset="-128"/>
              <a:ea typeface="ＭＳ Ｐゴシック" panose="020B0600070205080204" pitchFamily="50" charset="-128"/>
            </a:rPr>
            <a:t>より、住民一人当たりのコストは、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から引き続き</a:t>
          </a:r>
          <a:r>
            <a:rPr kumimoji="1" lang="ja-JP" altLang="en-US" sz="1300">
              <a:latin typeface="ＭＳ Ｐゴシック" panose="020B0600070205080204" pitchFamily="50" charset="-128"/>
              <a:ea typeface="ＭＳ Ｐゴシック" panose="020B0600070205080204" pitchFamily="50" charset="-128"/>
            </a:rPr>
            <a:t>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貸付金について、類似団体内平均値を上回っているが、制度融資の預託金が大部分を占めている。また、繰出金の数値が高いのは、過去の下水道事業の積極的な実施によるものである。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積立金について、純繰越金の減等による財政調整基金積立金の減により、</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に比べ下がっている。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における補助費等の伸びは、新型コロナウイルス感染症による経済的影響への緊急経済対策の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つとして行われた、特別定額給付金事業によるものである。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24,569
24,461
133.72
13,800,409
13,136,389
605,138
7,354,258
9,545,427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87122</xdr:rowOff>
    </xdr:from>
    <xdr:to>
      <xdr:col>24</xdr:col>
      <xdr:colOff>63500</xdr:colOff>
      <xdr:row>34</xdr:row>
      <xdr:rowOff>90551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642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132461</xdr:rowOff>
    </xdr:from>
    <xdr:to>
      <xdr:col>19</xdr:col>
      <xdr:colOff>177800</xdr:colOff>
      <xdr:row>34</xdr:row>
      <xdr:rowOff>90551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90311"/>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132461</xdr:rowOff>
    </xdr:from>
    <xdr:to>
      <xdr:col>15</xdr:col>
      <xdr:colOff>50800</xdr:colOff>
      <xdr:row>34</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0311"/>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xdr:rowOff>
    </xdr:from>
    <xdr:to>
      <xdr:col>10</xdr:col>
      <xdr:colOff>114300</xdr:colOff>
      <xdr:row>34</xdr:row>
      <xdr:rowOff>26924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3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36322</xdr:rowOff>
    </xdr:from>
    <xdr:to>
      <xdr:col>24</xdr:col>
      <xdr:colOff>114300</xdr:colOff>
      <xdr:row>34</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39751</xdr:rowOff>
    </xdr:from>
    <xdr:to>
      <xdr:col>20</xdr:col>
      <xdr:colOff>38100</xdr:colOff>
      <xdr:row>34</xdr:row>
      <xdr:rowOff>141351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157878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81661</xdr:rowOff>
    </xdr:from>
    <xdr:to>
      <xdr:col>15</xdr:col>
      <xdr:colOff>101600</xdr:colOff>
      <xdr:row>34</xdr:row>
      <xdr:rowOff>11811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28338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124714</xdr:rowOff>
    </xdr:from>
    <xdr:to>
      <xdr:col>10</xdr:col>
      <xdr:colOff>165100</xdr:colOff>
      <xdr:row>34</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147574</xdr:rowOff>
    </xdr:from>
    <xdr:to>
      <xdr:col>6</xdr:col>
      <xdr:colOff>38100</xdr:colOff>
      <xdr:row>34</xdr:row>
      <xdr:rowOff>77724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94251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54486</xdr:rowOff>
    </xdr:from>
    <xdr:to>
      <xdr:col>24</xdr:col>
      <xdr:colOff>63500</xdr:colOff>
      <xdr:row>57</xdr:row>
      <xdr:rowOff>125961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7136"/>
          <a:ext cx="8382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54486</xdr:rowOff>
    </xdr:from>
    <xdr:to>
      <xdr:col>19</xdr:col>
      <xdr:colOff>177800</xdr:colOff>
      <xdr:row>57</xdr:row>
      <xdr:rowOff>132438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7136"/>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121404</xdr:rowOff>
    </xdr:from>
    <xdr:to>
      <xdr:col>15</xdr:col>
      <xdr:colOff>50800</xdr:colOff>
      <xdr:row>57</xdr:row>
      <xdr:rowOff>132438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51154"/>
          <a:ext cx="889000" cy="3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121404</xdr:rowOff>
    </xdr:from>
    <xdr:to>
      <xdr:col>10</xdr:col>
      <xdr:colOff>114300</xdr:colOff>
      <xdr:row>58</xdr:row>
      <xdr:rowOff>18157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51154"/>
          <a:ext cx="889000" cy="4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75161</xdr:rowOff>
    </xdr:from>
    <xdr:to>
      <xdr:col>24</xdr:col>
      <xdr:colOff>114300</xdr:colOff>
      <xdr:row>58</xdr:row>
      <xdr:rowOff>5311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161538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3686</xdr:rowOff>
    </xdr:from>
    <xdr:to>
      <xdr:col>20</xdr:col>
      <xdr:colOff>38100</xdr:colOff>
      <xdr:row>57</xdr:row>
      <xdr:rowOff>105286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6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81638</xdr:rowOff>
    </xdr:from>
    <xdr:to>
      <xdr:col>15</xdr:col>
      <xdr:colOff>101600</xdr:colOff>
      <xdr:row>58</xdr:row>
      <xdr:rowOff>11788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70604</xdr:rowOff>
    </xdr:from>
    <xdr:to>
      <xdr:col>10</xdr:col>
      <xdr:colOff>165100</xdr:colOff>
      <xdr:row>56</xdr:row>
      <xdr:rowOff>754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163331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138807</xdr:rowOff>
    </xdr:from>
    <xdr:to>
      <xdr:col>6</xdr:col>
      <xdr:colOff>38100</xdr:colOff>
      <xdr:row>58</xdr:row>
      <xdr:rowOff>68957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123327</xdr:rowOff>
    </xdr:from>
    <xdr:to>
      <xdr:col>24</xdr:col>
      <xdr:colOff>63500</xdr:colOff>
      <xdr:row>76</xdr:row>
      <xdr:rowOff>148909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3527"/>
          <a:ext cx="8382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148909</xdr:rowOff>
    </xdr:from>
    <xdr:to>
      <xdr:col>19</xdr:col>
      <xdr:colOff>177800</xdr:colOff>
      <xdr:row>76</xdr:row>
      <xdr:rowOff>161906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910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161906</xdr:rowOff>
    </xdr:from>
    <xdr:to>
      <xdr:col>15</xdr:col>
      <xdr:colOff>50800</xdr:colOff>
      <xdr:row>78</xdr:row>
      <xdr:rowOff>99825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2106"/>
          <a:ext cx="889000" cy="28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99825</xdr:rowOff>
    </xdr:from>
    <xdr:to>
      <xdr:col>10</xdr:col>
      <xdr:colOff>114300</xdr:colOff>
      <xdr:row>78</xdr:row>
      <xdr:rowOff>116230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2925"/>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72527</xdr:rowOff>
    </xdr:from>
    <xdr:to>
      <xdr:col>24</xdr:col>
      <xdr:colOff>114300</xdr:colOff>
      <xdr:row>77</xdr:row>
      <xdr:rowOff>2677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98109</xdr:rowOff>
    </xdr:from>
    <xdr:to>
      <xdr:col>20</xdr:col>
      <xdr:colOff>38100</xdr:colOff>
      <xdr:row>77</xdr:row>
      <xdr:rowOff>28259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19386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2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111106</xdr:rowOff>
    </xdr:from>
    <xdr:to>
      <xdr:col>15</xdr:col>
      <xdr:colOff>101600</xdr:colOff>
      <xdr:row>77</xdr:row>
      <xdr:rowOff>41256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32383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49025</xdr:rowOff>
    </xdr:from>
    <xdr:to>
      <xdr:col>10</xdr:col>
      <xdr:colOff>165100</xdr:colOff>
      <xdr:row>78</xdr:row>
      <xdr:rowOff>150625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141752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65430</xdr:rowOff>
    </xdr:from>
    <xdr:to>
      <xdr:col>6</xdr:col>
      <xdr:colOff>38100</xdr:colOff>
      <xdr:row>78</xdr:row>
      <xdr:rowOff>167030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158157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20847</xdr:rowOff>
    </xdr:from>
    <xdr:to>
      <xdr:col>24</xdr:col>
      <xdr:colOff>63500</xdr:colOff>
      <xdr:row>96</xdr:row>
      <xdr:rowOff>67044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80047"/>
          <a:ext cx="8382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67044</xdr:rowOff>
    </xdr:from>
    <xdr:to>
      <xdr:col>19</xdr:col>
      <xdr:colOff>177800</xdr:colOff>
      <xdr:row>96</xdr:row>
      <xdr:rowOff>143739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26244"/>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143739</xdr:rowOff>
    </xdr:from>
    <xdr:to>
      <xdr:col>15</xdr:col>
      <xdr:colOff>50800</xdr:colOff>
      <xdr:row>97</xdr:row>
      <xdr:rowOff>158311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02939"/>
          <a:ext cx="889000" cy="1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158311</xdr:rowOff>
    </xdr:from>
    <xdr:to>
      <xdr:col>10</xdr:col>
      <xdr:colOff>114300</xdr:colOff>
      <xdr:row>98</xdr:row>
      <xdr:rowOff>90342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8961"/>
          <a:ext cx="889000" cy="10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141497</xdr:rowOff>
    </xdr:from>
    <xdr:to>
      <xdr:col>24</xdr:col>
      <xdr:colOff>114300</xdr:colOff>
      <xdr:row>96</xdr:row>
      <xdr:rowOff>71647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119924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16244</xdr:rowOff>
    </xdr:from>
    <xdr:to>
      <xdr:col>20</xdr:col>
      <xdr:colOff>38100</xdr:colOff>
      <xdr:row>96</xdr:row>
      <xdr:rowOff>117844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108971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92939</xdr:rowOff>
    </xdr:from>
    <xdr:to>
      <xdr:col>15</xdr:col>
      <xdr:colOff>101600</xdr:colOff>
      <xdr:row>97</xdr:row>
      <xdr:rowOff>23089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107511</xdr:rowOff>
    </xdr:from>
    <xdr:to>
      <xdr:col>10</xdr:col>
      <xdr:colOff>165100</xdr:colOff>
      <xdr:row>98</xdr:row>
      <xdr:rowOff>37661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39542</xdr:rowOff>
    </xdr:from>
    <xdr:to>
      <xdr:col>6</xdr:col>
      <xdr:colOff>38100</xdr:colOff>
      <xdr:row>98</xdr:row>
      <xdr:rowOff>141142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132269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57078</xdr:rowOff>
    </xdr:from>
    <xdr:to>
      <xdr:col>55</xdr:col>
      <xdr:colOff>0</xdr:colOff>
      <xdr:row>33</xdr:row>
      <xdr:rowOff>117493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714928"/>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57078</xdr:rowOff>
    </xdr:from>
    <xdr:to>
      <xdr:col>50</xdr:col>
      <xdr:colOff>114300</xdr:colOff>
      <xdr:row>34</xdr:row>
      <xdr:rowOff>40749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714928"/>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40749</xdr:rowOff>
    </xdr:from>
    <xdr:to>
      <xdr:col>45</xdr:col>
      <xdr:colOff>177800</xdr:colOff>
      <xdr:row>34</xdr:row>
      <xdr:rowOff>69814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870049"/>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68181</xdr:rowOff>
    </xdr:from>
    <xdr:to>
      <xdr:col>41</xdr:col>
      <xdr:colOff>50800</xdr:colOff>
      <xdr:row>34</xdr:row>
      <xdr:rowOff>69814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974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66693</xdr:rowOff>
    </xdr:from>
    <xdr:to>
      <xdr:col>55</xdr:col>
      <xdr:colOff>50800</xdr:colOff>
      <xdr:row>33</xdr:row>
      <xdr:rowOff>168293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7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89570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57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6278</xdr:rowOff>
    </xdr:from>
    <xdr:to>
      <xdr:col>50</xdr:col>
      <xdr:colOff>165100</xdr:colOff>
      <xdr:row>33</xdr:row>
      <xdr:rowOff>107878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6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124405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43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161399</xdr:rowOff>
    </xdr:from>
    <xdr:to>
      <xdr:col>46</xdr:col>
      <xdr:colOff>38100</xdr:colOff>
      <xdr:row>34</xdr:row>
      <xdr:rowOff>91549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108076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5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19014</xdr:rowOff>
    </xdr:from>
    <xdr:to>
      <xdr:col>41</xdr:col>
      <xdr:colOff>101600</xdr:colOff>
      <xdr:row>34</xdr:row>
      <xdr:rowOff>120614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137141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62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17381</xdr:rowOff>
    </xdr:from>
    <xdr:to>
      <xdr:col>36</xdr:col>
      <xdr:colOff>165100</xdr:colOff>
      <xdr:row>34</xdr:row>
      <xdr:rowOff>118981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135508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2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168389</xdr:rowOff>
    </xdr:from>
    <xdr:to>
      <xdr:col>55</xdr:col>
      <xdr:colOff>0</xdr:colOff>
      <xdr:row>58</xdr:row>
      <xdr:rowOff>53708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41039"/>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53708</xdr:rowOff>
    </xdr:from>
    <xdr:to>
      <xdr:col>50</xdr:col>
      <xdr:colOff>114300</xdr:colOff>
      <xdr:row>58</xdr:row>
      <xdr:rowOff>71120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97808"/>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59595</xdr:rowOff>
    </xdr:from>
    <xdr:to>
      <xdr:col>45</xdr:col>
      <xdr:colOff>177800</xdr:colOff>
      <xdr:row>58</xdr:row>
      <xdr:rowOff>71120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03695"/>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53099</xdr:rowOff>
    </xdr:from>
    <xdr:to>
      <xdr:col>41</xdr:col>
      <xdr:colOff>50800</xdr:colOff>
      <xdr:row>58</xdr:row>
      <xdr:rowOff>59595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97199"/>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117589</xdr:rowOff>
    </xdr:from>
    <xdr:to>
      <xdr:col>55</xdr:col>
      <xdr:colOff>50800</xdr:colOff>
      <xdr:row>58</xdr:row>
      <xdr:rowOff>47739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96016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2908</xdr:rowOff>
    </xdr:from>
    <xdr:to>
      <xdr:col>50</xdr:col>
      <xdr:colOff>165100</xdr:colOff>
      <xdr:row>58</xdr:row>
      <xdr:rowOff>104508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95635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20320</xdr:rowOff>
    </xdr:from>
    <xdr:to>
      <xdr:col>46</xdr:col>
      <xdr:colOff>38100</xdr:colOff>
      <xdr:row>58</xdr:row>
      <xdr:rowOff>121920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113047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8795</xdr:rowOff>
    </xdr:from>
    <xdr:to>
      <xdr:col>41</xdr:col>
      <xdr:colOff>101600</xdr:colOff>
      <xdr:row>58</xdr:row>
      <xdr:rowOff>110395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101522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2299</xdr:rowOff>
    </xdr:from>
    <xdr:to>
      <xdr:col>36</xdr:col>
      <xdr:colOff>165100</xdr:colOff>
      <xdr:row>58</xdr:row>
      <xdr:rowOff>103899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95026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5187</xdr:rowOff>
    </xdr:from>
    <xdr:to>
      <xdr:col>55</xdr:col>
      <xdr:colOff>0</xdr:colOff>
      <xdr:row>76</xdr:row>
      <xdr:rowOff>78911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35387"/>
          <a:ext cx="8382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120079</xdr:rowOff>
    </xdr:from>
    <xdr:to>
      <xdr:col>50</xdr:col>
      <xdr:colOff>114300</xdr:colOff>
      <xdr:row>76</xdr:row>
      <xdr:rowOff>78911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78829"/>
          <a:ext cx="889000" cy="1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114802</xdr:rowOff>
    </xdr:from>
    <xdr:to>
      <xdr:col>45</xdr:col>
      <xdr:colOff>177800</xdr:colOff>
      <xdr:row>75</xdr:row>
      <xdr:rowOff>120079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73552"/>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114802</xdr:rowOff>
    </xdr:from>
    <xdr:to>
      <xdr:col>41</xdr:col>
      <xdr:colOff>50800</xdr:colOff>
      <xdr:row>75</xdr:row>
      <xdr:rowOff>146159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73552"/>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125838</xdr:rowOff>
    </xdr:from>
    <xdr:to>
      <xdr:col>55</xdr:col>
      <xdr:colOff>50800</xdr:colOff>
      <xdr:row>76</xdr:row>
      <xdr:rowOff>55987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84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148715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28111</xdr:rowOff>
    </xdr:from>
    <xdr:to>
      <xdr:col>50</xdr:col>
      <xdr:colOff>165100</xdr:colOff>
      <xdr:row>76</xdr:row>
      <xdr:rowOff>129711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146238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69279</xdr:rowOff>
    </xdr:from>
    <xdr:to>
      <xdr:col>46</xdr:col>
      <xdr:colOff>38100</xdr:colOff>
      <xdr:row>75</xdr:row>
      <xdr:rowOff>170879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64002</xdr:rowOff>
    </xdr:from>
    <xdr:to>
      <xdr:col>41</xdr:col>
      <xdr:colOff>101600</xdr:colOff>
      <xdr:row>75</xdr:row>
      <xdr:rowOff>165602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10679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95358</xdr:rowOff>
    </xdr:from>
    <xdr:to>
      <xdr:col>36</xdr:col>
      <xdr:colOff>165100</xdr:colOff>
      <xdr:row>76</xdr:row>
      <xdr:rowOff>25509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54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42035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128219</xdr:rowOff>
    </xdr:from>
    <xdr:to>
      <xdr:col>55</xdr:col>
      <xdr:colOff>0</xdr:colOff>
      <xdr:row>96</xdr:row>
      <xdr:rowOff>168757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87419"/>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128219</xdr:rowOff>
    </xdr:from>
    <xdr:to>
      <xdr:col>50</xdr:col>
      <xdr:colOff>114300</xdr:colOff>
      <xdr:row>97</xdr:row>
      <xdr:rowOff>1752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87419"/>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1752</xdr:rowOff>
    </xdr:from>
    <xdr:to>
      <xdr:col>45</xdr:col>
      <xdr:colOff>177800</xdr:colOff>
      <xdr:row>97</xdr:row>
      <xdr:rowOff>51778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32402"/>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51778</xdr:rowOff>
    </xdr:from>
    <xdr:to>
      <xdr:col>41</xdr:col>
      <xdr:colOff>50800</xdr:colOff>
      <xdr:row>98</xdr:row>
      <xdr:rowOff>8877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82428"/>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117957</xdr:rowOff>
    </xdr:from>
    <xdr:to>
      <xdr:col>55</xdr:col>
      <xdr:colOff>50800</xdr:colOff>
      <xdr:row>97</xdr:row>
      <xdr:rowOff>48107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140834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77419</xdr:rowOff>
    </xdr:from>
    <xdr:to>
      <xdr:col>50</xdr:col>
      <xdr:colOff>165100</xdr:colOff>
      <xdr:row>97</xdr:row>
      <xdr:rowOff>7569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24096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3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122402</xdr:rowOff>
    </xdr:from>
    <xdr:to>
      <xdr:col>46</xdr:col>
      <xdr:colOff>38100</xdr:colOff>
      <xdr:row>97</xdr:row>
      <xdr:rowOff>52552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69079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xdr:rowOff>
    </xdr:from>
    <xdr:to>
      <xdr:col>41</xdr:col>
      <xdr:colOff>101600</xdr:colOff>
      <xdr:row>97</xdr:row>
      <xdr:rowOff>102578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93705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129527</xdr:rowOff>
    </xdr:from>
    <xdr:to>
      <xdr:col>36</xdr:col>
      <xdr:colOff>165100</xdr:colOff>
      <xdr:row>98</xdr:row>
      <xdr:rowOff>59677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50804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151794</xdr:rowOff>
    </xdr:from>
    <xdr:to>
      <xdr:col>85</xdr:col>
      <xdr:colOff>127000</xdr:colOff>
      <xdr:row>38</xdr:row>
      <xdr:rowOff>51417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95444"/>
          <a:ext cx="838200" cy="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151794</xdr:rowOff>
    </xdr:from>
    <xdr:to>
      <xdr:col>81</xdr:col>
      <xdr:colOff>50800</xdr:colOff>
      <xdr:row>38</xdr:row>
      <xdr:rowOff>73765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95444"/>
          <a:ext cx="889000" cy="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63554</xdr:rowOff>
    </xdr:from>
    <xdr:to>
      <xdr:col>76</xdr:col>
      <xdr:colOff>114300</xdr:colOff>
      <xdr:row>38</xdr:row>
      <xdr:rowOff>73765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7865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63554</xdr:rowOff>
    </xdr:from>
    <xdr:to>
      <xdr:col>71</xdr:col>
      <xdr:colOff>177800</xdr:colOff>
      <xdr:row>38</xdr:row>
      <xdr:rowOff>79056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78654"/>
          <a:ext cx="8890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617</xdr:rowOff>
    </xdr:from>
    <xdr:to>
      <xdr:col>85</xdr:col>
      <xdr:colOff>177800</xdr:colOff>
      <xdr:row>38</xdr:row>
      <xdr:rowOff>102217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100994</xdr:rowOff>
    </xdr:from>
    <xdr:to>
      <xdr:col>81</xdr:col>
      <xdr:colOff>101600</xdr:colOff>
      <xdr:row>38</xdr:row>
      <xdr:rowOff>31144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47671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1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22965</xdr:rowOff>
    </xdr:from>
    <xdr:to>
      <xdr:col>76</xdr:col>
      <xdr:colOff>165100</xdr:colOff>
      <xdr:row>38</xdr:row>
      <xdr:rowOff>124565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115692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12754</xdr:rowOff>
    </xdr:from>
    <xdr:to>
      <xdr:col>72</xdr:col>
      <xdr:colOff>38100</xdr:colOff>
      <xdr:row>38</xdr:row>
      <xdr:rowOff>114354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105481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28256</xdr:rowOff>
    </xdr:from>
    <xdr:to>
      <xdr:col>67</xdr:col>
      <xdr:colOff>101600</xdr:colOff>
      <xdr:row>38</xdr:row>
      <xdr:rowOff>129856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120983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13229</xdr:rowOff>
    </xdr:from>
    <xdr:to>
      <xdr:col>85</xdr:col>
      <xdr:colOff>127000</xdr:colOff>
      <xdr:row>56</xdr:row>
      <xdr:rowOff>47879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14429"/>
          <a:ext cx="838200" cy="3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47879</xdr:rowOff>
    </xdr:from>
    <xdr:to>
      <xdr:col>81</xdr:col>
      <xdr:colOff>50800</xdr:colOff>
      <xdr:row>57</xdr:row>
      <xdr:rowOff>121858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649079"/>
          <a:ext cx="889000" cy="24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84684</xdr:rowOff>
    </xdr:from>
    <xdr:to>
      <xdr:col>76</xdr:col>
      <xdr:colOff>114300</xdr:colOff>
      <xdr:row>57</xdr:row>
      <xdr:rowOff>121858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57334"/>
          <a:ext cx="8890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84684</xdr:rowOff>
    </xdr:from>
    <xdr:to>
      <xdr:col>71</xdr:col>
      <xdr:colOff>177800</xdr:colOff>
      <xdr:row>57</xdr:row>
      <xdr:rowOff>125712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57334"/>
          <a:ext cx="8890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133879</xdr:rowOff>
    </xdr:from>
    <xdr:to>
      <xdr:col>85</xdr:col>
      <xdr:colOff>177800</xdr:colOff>
      <xdr:row>56</xdr:row>
      <xdr:rowOff>64029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156756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168529</xdr:rowOff>
    </xdr:from>
    <xdr:to>
      <xdr:col>81</xdr:col>
      <xdr:colOff>101600</xdr:colOff>
      <xdr:row>56</xdr:row>
      <xdr:rowOff>98679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115206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71058</xdr:rowOff>
    </xdr:from>
    <xdr:to>
      <xdr:col>76</xdr:col>
      <xdr:colOff>165100</xdr:colOff>
      <xdr:row>58</xdr:row>
      <xdr:rowOff>1208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163785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33884</xdr:rowOff>
    </xdr:from>
    <xdr:to>
      <xdr:col>72</xdr:col>
      <xdr:colOff>38100</xdr:colOff>
      <xdr:row>57</xdr:row>
      <xdr:rowOff>135484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152011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74912</xdr:rowOff>
    </xdr:from>
    <xdr:to>
      <xdr:col>67</xdr:col>
      <xdr:colOff>101600</xdr:colOff>
      <xdr:row>58</xdr:row>
      <xdr:rowOff>5062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21589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21780</xdr:rowOff>
    </xdr:from>
    <xdr:to>
      <xdr:col>85</xdr:col>
      <xdr:colOff>127000</xdr:colOff>
      <xdr:row>79</xdr:row>
      <xdr:rowOff>28944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66330"/>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28944</xdr:rowOff>
    </xdr:from>
    <xdr:to>
      <xdr:col>81</xdr:col>
      <xdr:colOff>50800</xdr:colOff>
      <xdr:row>79</xdr:row>
      <xdr:rowOff>39002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7349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38736</xdr:rowOff>
    </xdr:from>
    <xdr:to>
      <xdr:col>76</xdr:col>
      <xdr:colOff>114300</xdr:colOff>
      <xdr:row>79</xdr:row>
      <xdr:rowOff>39002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328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38736</xdr:rowOff>
    </xdr:from>
    <xdr:to>
      <xdr:col>71</xdr:col>
      <xdr:colOff>177800</xdr:colOff>
      <xdr:row>79</xdr:row>
      <xdr:rowOff>39878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32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142430</xdr:rowOff>
    </xdr:from>
    <xdr:to>
      <xdr:col>85</xdr:col>
      <xdr:colOff>177800</xdr:colOff>
      <xdr:row>79</xdr:row>
      <xdr:rowOff>72580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57357</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3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149594</xdr:rowOff>
    </xdr:from>
    <xdr:to>
      <xdr:col>81</xdr:col>
      <xdr:colOff>101600</xdr:colOff>
      <xdr:row>79</xdr:row>
      <xdr:rowOff>79744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70871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1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159652</xdr:rowOff>
    </xdr:from>
    <xdr:to>
      <xdr:col>76</xdr:col>
      <xdr:colOff>165100</xdr:colOff>
      <xdr:row>79</xdr:row>
      <xdr:rowOff>89802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80929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25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159386</xdr:rowOff>
    </xdr:from>
    <xdr:to>
      <xdr:col>72</xdr:col>
      <xdr:colOff>38100</xdr:colOff>
      <xdr:row>79</xdr:row>
      <xdr:rowOff>89536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80663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2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81805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74270</xdr:rowOff>
    </xdr:from>
    <xdr:to>
      <xdr:col>85</xdr:col>
      <xdr:colOff>127000</xdr:colOff>
      <xdr:row>96</xdr:row>
      <xdr:rowOff>82499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3347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74270</xdr:rowOff>
    </xdr:from>
    <xdr:to>
      <xdr:col>81</xdr:col>
      <xdr:colOff>50800</xdr:colOff>
      <xdr:row>96</xdr:row>
      <xdr:rowOff>75718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334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73698</xdr:rowOff>
    </xdr:from>
    <xdr:to>
      <xdr:col>76</xdr:col>
      <xdr:colOff>114300</xdr:colOff>
      <xdr:row>96</xdr:row>
      <xdr:rowOff>75718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532898"/>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73698</xdr:rowOff>
    </xdr:from>
    <xdr:to>
      <xdr:col>71</xdr:col>
      <xdr:colOff>177800</xdr:colOff>
      <xdr:row>96</xdr:row>
      <xdr:rowOff>107341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32898"/>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31699</xdr:rowOff>
    </xdr:from>
    <xdr:to>
      <xdr:col>85</xdr:col>
      <xdr:colOff>177800</xdr:colOff>
      <xdr:row>96</xdr:row>
      <xdr:rowOff>133299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10126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23470</xdr:rowOff>
    </xdr:from>
    <xdr:to>
      <xdr:col>81</xdr:col>
      <xdr:colOff>101600</xdr:colOff>
      <xdr:row>96</xdr:row>
      <xdr:rowOff>125070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116197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24918</xdr:rowOff>
    </xdr:from>
    <xdr:to>
      <xdr:col>76</xdr:col>
      <xdr:colOff>165100</xdr:colOff>
      <xdr:row>96</xdr:row>
      <xdr:rowOff>126518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117645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22898</xdr:rowOff>
    </xdr:from>
    <xdr:to>
      <xdr:col>72</xdr:col>
      <xdr:colOff>38100</xdr:colOff>
      <xdr:row>96</xdr:row>
      <xdr:rowOff>124498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115625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56541</xdr:rowOff>
    </xdr:from>
    <xdr:to>
      <xdr:col>67</xdr:col>
      <xdr:colOff>101600</xdr:colOff>
      <xdr:row>96</xdr:row>
      <xdr:rowOff>158141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149268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多くの項目について、類似団体内平均値を下回っている、あるいは同程度であるが、引き続き、低コストかつ質の高い行政サービスの提供に努める。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総務費について、衆議院委員選挙費及び新潟県知事選挙費の皆減、財政調整基金積立金の減などにより、住民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に実施した防災・行政情報配信事業費が減となったことにより、類似団体内平均値を下回った。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教育費について、石川小学校耐震補強事業や文化会館天井耐震改修事業等の大規模事業（繰越含む）の実施により、類似団体内平均値より高くなっている。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における総務費の伸びは、新型コロナウイルス感染症による経済的影響への緊急経済対策の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つとして行われた、特別定額給付金事業によるものである。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財政調整基金の増加は、前年度繰越金の積立てによるものである。</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実質単年度収支について、下水道事業への繰出金の増や人件費の増により、前年度より減少した。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引き続き、適正な財政運営</a:t>
          </a:r>
          <a:r>
            <a:rPr kumimoji="1" lang="ja-JP" altLang="en-US" sz="1400">
              <a:latin typeface="ＭＳ ゴシック" pitchFamily="49" charset="-128"/>
              <a:ea typeface="ＭＳ ゴシック" pitchFamily="49" charset="-128"/>
            </a:rPr>
            <a:t>を図る。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年度において、連結実質赤字は生じていない。</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今後も引き続き、</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適正な財政運営</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なお、介護保険特別会計の減は、介護給付費準備基金の積立等により、実質収支額が減少したことによる。</a:t>
          </a:r>
          <a:endParaRPr kumimoji="1" lang="en-US" altLang="ja-JP"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元利償還金は減少したが、公営企業債元利償還金に対する繰入金が増加し、算入公債費等が減少したことにより実質公債費比率の分子が増加した。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引き続き、交付税算入率の高い地方債を選択するなど、実質的な負担減を図る。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組合等負担等見込額、退職手当負担見込額は増加しているが、債務負担行為に基づく支出予定額、公営企業債等繰入見込額は減少し、将来負担額は前年度からわずか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一方で、基金の積み増しにより充当可能基金が増加し、充当可能財源が増加したため、将来負担比率の分子はほぼ横ばいとなっている。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・財政調整基金残高は、前年度繰越金の積立てにより、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213,986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年度普通交付税（再算定）で交付された臨時財政対策債償還基金費の積立てにより、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％以上の残高となっており、災害などの不測の事態には対応できる残高になっている。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今後は、将来の財政需要に備えるために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に新設した職員退職手当基金及び公共施設等整備基金への積立てを優先する。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新町雁木づくりアーケード整備事業基金：新町商店街アーケード建設のための地元負担金を積み立て、事業の進捗に伴い取り崩す。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教育施設整備基金：教育費寄附金等を積み立て、教育施設の整備事業実施に伴い取り崩す。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社会福祉事業基金：社会福祉の推進。主に特別養護老人ホーム建設費償還補助に充当。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森林環境整備基金：森林環境譲与税を積み立て、森林整備事業に充当する。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年度は寄付金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年度に森林環境譲与税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17,518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財政調整基金残高が災害などの不測の事態に対応できる残高になっていることから、今後は、将来の財政需要に備えるために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に新設した職員退職手当基金及び公共施設等整備基金への積立てを優先する。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新町雁木づくりアーケード整備事業基金：事業終了に伴い廃止予定。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日で廃止。</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森林環境整備基金：森林環境譲与税を積み立て、森林整備事業に充当、残金を積み立てる予定。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前年度繰越金の積立てにより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213,986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％以上の残高となっており、災害などの不測の事態には対応できる残高になっていることから、現在の残高程度を維持することを考えている。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年度普通交付税（再算定）で交付された臨時財政対策債償還基金費の積立てにより、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年度に普通交付税で措置された臨時財対策債償還基金費を積み立てたものであることから、今後の臨時財政対策債の償還に合わせて取り崩していく。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13800409</v>
      </c>
      <c r="BO4" s="436"/>
      <c r="BP4" s="436"/>
      <c r="BQ4" s="436"/>
      <c r="BR4" s="436"/>
      <c r="BS4" s="436"/>
      <c r="BT4" s="436"/>
      <c r="BU4" s="437"/>
      <c r="BV4" s="435">
        <v>14418482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8.1999999999999993</v>
      </c>
      <c r="CU4" s="576"/>
      <c r="CV4" s="576"/>
      <c r="CW4" s="576"/>
      <c r="CX4" s="576"/>
      <c r="CY4" s="576"/>
      <c r="CZ4" s="576"/>
      <c r="DA4" s="577"/>
      <c r="DB4" s="575">
        <v>8.6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13136389</v>
      </c>
      <c r="BO5" s="407"/>
      <c r="BP5" s="407"/>
      <c r="BQ5" s="407"/>
      <c r="BR5" s="407"/>
      <c r="BS5" s="407"/>
      <c r="BT5" s="407"/>
      <c r="BU5" s="408"/>
      <c r="BV5" s="406">
        <v>13753118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96.5</v>
      </c>
      <c r="CU5" s="404"/>
      <c r="CV5" s="404"/>
      <c r="CW5" s="404"/>
      <c r="CX5" s="404"/>
      <c r="CY5" s="404"/>
      <c r="CZ5" s="404"/>
      <c r="DA5" s="405"/>
      <c r="DB5" s="403">
        <v>97.1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664020</v>
      </c>
      <c r="BO6" s="407"/>
      <c r="BP6" s="407"/>
      <c r="BQ6" s="407"/>
      <c r="BR6" s="407"/>
      <c r="BS6" s="407"/>
      <c r="BT6" s="407"/>
      <c r="BU6" s="408"/>
      <c r="BV6" s="406">
        <v>665364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97.1</v>
      </c>
      <c r="CU6" s="550"/>
      <c r="CV6" s="550"/>
      <c r="CW6" s="550"/>
      <c r="CX6" s="550"/>
      <c r="CY6" s="550"/>
      <c r="CZ6" s="550"/>
      <c r="DA6" s="551"/>
      <c r="DB6" s="549">
        <v>98.4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58882</v>
      </c>
      <c r="BO7" s="407"/>
      <c r="BP7" s="407"/>
      <c r="BQ7" s="407"/>
      <c r="BR7" s="407"/>
      <c r="BS7" s="407"/>
      <c r="BT7" s="407"/>
      <c r="BU7" s="408"/>
      <c r="BV7" s="406">
        <v>34982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7354258</v>
      </c>
      <c r="CU7" s="407"/>
      <c r="CV7" s="407"/>
      <c r="CW7" s="407"/>
      <c r="CX7" s="407"/>
      <c r="CY7" s="407"/>
      <c r="CZ7" s="407"/>
      <c r="DA7" s="408"/>
      <c r="DB7" s="406">
        <v>7366710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605138</v>
      </c>
      <c r="BO8" s="407"/>
      <c r="BP8" s="407"/>
      <c r="BQ8" s="407"/>
      <c r="BR8" s="407"/>
      <c r="BS8" s="407"/>
      <c r="BT8" s="407"/>
      <c r="BU8" s="408"/>
      <c r="BV8" s="406">
        <v>630382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v>
      </c>
      <c r="CU8" s="510"/>
      <c r="CV8" s="510"/>
      <c r="CW8" s="510"/>
      <c r="CX8" s="510"/>
      <c r="CY8" s="510"/>
      <c r="CZ8" s="510"/>
      <c r="DA8" s="511"/>
      <c r="DB8" s="509">
        <v>0.41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25441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-25244</v>
      </c>
      <c r="BO9" s="407"/>
      <c r="BP9" s="407"/>
      <c r="BQ9" s="407"/>
      <c r="BR9" s="407"/>
      <c r="BS9" s="407"/>
      <c r="BT9" s="407"/>
      <c r="BU9" s="408"/>
      <c r="BV9" s="406">
        <v>-385722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9.1999999999999993</v>
      </c>
      <c r="CU9" s="404"/>
      <c r="CV9" s="404"/>
      <c r="CW9" s="404"/>
      <c r="CX9" s="404"/>
      <c r="CY9" s="404"/>
      <c r="CZ9" s="404"/>
      <c r="DA9" s="405"/>
      <c r="DB9" s="403">
        <v>9.4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27852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213986</v>
      </c>
      <c r="BO10" s="407"/>
      <c r="BP10" s="407"/>
      <c r="BQ10" s="407"/>
      <c r="BR10" s="407"/>
      <c r="BS10" s="407"/>
      <c r="BT10" s="407"/>
      <c r="BU10" s="408"/>
      <c r="BV10" s="406">
        <v>658073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238</v>
      </c>
      <c r="BO11" s="407"/>
      <c r="BP11" s="407"/>
      <c r="BQ11" s="407"/>
      <c r="BR11" s="407"/>
      <c r="BS11" s="407"/>
      <c r="BT11" s="407"/>
      <c r="BU11" s="408"/>
      <c r="BV11" s="406">
        <v>88</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24569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24461</v>
      </c>
      <c r="S13" s="494"/>
      <c r="T13" s="494"/>
      <c r="U13" s="494"/>
      <c r="V13" s="495"/>
      <c r="W13" s="496" t="s">
        <v>131</v>
      </c>
      <c r="X13" s="392"/>
      <c r="Y13" s="392"/>
      <c r="Z13" s="392"/>
      <c r="AA13" s="392"/>
      <c r="AB13" s="393"/>
      <c r="AC13" s="359">
        <v>867</v>
      </c>
      <c r="AD13" s="360"/>
      <c r="AE13" s="360"/>
      <c r="AF13" s="360"/>
      <c r="AG13" s="361"/>
      <c r="AH13" s="359">
        <v>1023</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188980</v>
      </c>
      <c r="BO13" s="407"/>
      <c r="BP13" s="407"/>
      <c r="BQ13" s="407"/>
      <c r="BR13" s="407"/>
      <c r="BS13" s="407"/>
      <c r="BT13" s="407"/>
      <c r="BU13" s="408"/>
      <c r="BV13" s="406">
        <v>272439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9.6999999999999993</v>
      </c>
      <c r="CU13" s="404"/>
      <c r="CV13" s="404"/>
      <c r="CW13" s="404"/>
      <c r="CX13" s="404"/>
      <c r="CY13" s="404"/>
      <c r="CZ13" s="404"/>
      <c r="DA13" s="405"/>
      <c r="DB13" s="403">
        <v>9.3000000000000007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25052</v>
      </c>
      <c r="S14" s="494"/>
      <c r="T14" s="494"/>
      <c r="U14" s="494"/>
      <c r="V14" s="495"/>
      <c r="W14" s="497"/>
      <c r="X14" s="395"/>
      <c r="Y14" s="395"/>
      <c r="Z14" s="395"/>
      <c r="AA14" s="395"/>
      <c r="AB14" s="396"/>
      <c r="AC14" s="486">
        <v>6.9</v>
      </c>
      <c r="AD14" s="487"/>
      <c r="AE14" s="487"/>
      <c r="AF14" s="487"/>
      <c r="AG14" s="488"/>
      <c r="AH14" s="486">
        <v>7.5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83.6</v>
      </c>
      <c r="CU14" s="504"/>
      <c r="CV14" s="504"/>
      <c r="CW14" s="504"/>
      <c r="CX14" s="504"/>
      <c r="CY14" s="504"/>
      <c r="CZ14" s="504"/>
      <c r="DA14" s="505"/>
      <c r="DB14" s="503">
        <v>84.4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24944</v>
      </c>
      <c r="S15" s="494"/>
      <c r="T15" s="494"/>
      <c r="U15" s="494"/>
      <c r="V15" s="495"/>
      <c r="W15" s="496" t="s">
        <v>137</v>
      </c>
      <c r="X15" s="392"/>
      <c r="Y15" s="392"/>
      <c r="Z15" s="392"/>
      <c r="AA15" s="392"/>
      <c r="AB15" s="393"/>
      <c r="AC15" s="359">
        <v>4347</v>
      </c>
      <c r="AD15" s="360"/>
      <c r="AE15" s="360"/>
      <c r="AF15" s="360"/>
      <c r="AG15" s="361"/>
      <c r="AH15" s="359">
        <v>4818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2700155</v>
      </c>
      <c r="BO15" s="436"/>
      <c r="BP15" s="436"/>
      <c r="BQ15" s="436"/>
      <c r="BR15" s="436"/>
      <c r="BS15" s="436"/>
      <c r="BT15" s="436"/>
      <c r="BU15" s="437"/>
      <c r="BV15" s="435">
        <v>2682268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34.4</v>
      </c>
      <c r="AD16" s="487"/>
      <c r="AE16" s="487"/>
      <c r="AF16" s="487"/>
      <c r="AG16" s="488"/>
      <c r="AH16" s="486">
        <v>35.299999999999997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6655645</v>
      </c>
      <c r="BO16" s="407"/>
      <c r="BP16" s="407"/>
      <c r="BQ16" s="407"/>
      <c r="BR16" s="407"/>
      <c r="BS16" s="407"/>
      <c r="BT16" s="407"/>
      <c r="BU16" s="408"/>
      <c r="BV16" s="406">
        <v>6614695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141</v>
      </c>
      <c r="S17" s="484"/>
      <c r="T17" s="484"/>
      <c r="U17" s="484"/>
      <c r="V17" s="485"/>
      <c r="W17" s="496" t="s">
        <v>144</v>
      </c>
      <c r="X17" s="392"/>
      <c r="Y17" s="392"/>
      <c r="Z17" s="392"/>
      <c r="AA17" s="392"/>
      <c r="AB17" s="393"/>
      <c r="AC17" s="359">
        <v>7436</v>
      </c>
      <c r="AD17" s="360"/>
      <c r="AE17" s="360"/>
      <c r="AF17" s="360"/>
      <c r="AG17" s="361"/>
      <c r="AH17" s="359">
        <v>7802</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3349126</v>
      </c>
      <c r="BO17" s="407"/>
      <c r="BP17" s="407"/>
      <c r="BQ17" s="407"/>
      <c r="BR17" s="407"/>
      <c r="BS17" s="407"/>
      <c r="BT17" s="407"/>
      <c r="BU17" s="408"/>
      <c r="BV17" s="406">
        <v>3336388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133.72</v>
      </c>
      <c r="M18" s="459"/>
      <c r="N18" s="459"/>
      <c r="O18" s="459"/>
      <c r="P18" s="459"/>
      <c r="Q18" s="459"/>
      <c r="R18" s="460"/>
      <c r="S18" s="460"/>
      <c r="T18" s="460"/>
      <c r="U18" s="460"/>
      <c r="V18" s="461"/>
      <c r="W18" s="477"/>
      <c r="X18" s="478"/>
      <c r="Y18" s="478"/>
      <c r="Z18" s="478"/>
      <c r="AA18" s="478"/>
      <c r="AB18" s="502"/>
      <c r="AC18" s="376">
        <v>58.8</v>
      </c>
      <c r="AD18" s="377"/>
      <c r="AE18" s="377"/>
      <c r="AF18" s="377"/>
      <c r="AG18" s="462"/>
      <c r="AH18" s="376">
        <v>57.2</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7166433</v>
      </c>
      <c r="BO18" s="407"/>
      <c r="BP18" s="407"/>
      <c r="BQ18" s="407"/>
      <c r="BR18" s="407"/>
      <c r="BS18" s="407"/>
      <c r="BT18" s="407"/>
      <c r="BU18" s="408"/>
      <c r="BV18" s="406">
        <v>7200102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190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9947694</v>
      </c>
      <c r="BO19" s="407"/>
      <c r="BP19" s="407"/>
      <c r="BQ19" s="407"/>
      <c r="BR19" s="407"/>
      <c r="BS19" s="407"/>
      <c r="BT19" s="407"/>
      <c r="BU19" s="408"/>
      <c r="BV19" s="406">
        <v>10077393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9396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9545427</v>
      </c>
      <c r="BO22" s="436"/>
      <c r="BP22" s="436"/>
      <c r="BQ22" s="436"/>
      <c r="BR22" s="436"/>
      <c r="BS22" s="436"/>
      <c r="BT22" s="436"/>
      <c r="BU22" s="437"/>
      <c r="BV22" s="435">
        <v>9308509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7254448</v>
      </c>
      <c r="BO23" s="407"/>
      <c r="BP23" s="407"/>
      <c r="BQ23" s="407"/>
      <c r="BR23" s="407"/>
      <c r="BS23" s="407"/>
      <c r="BT23" s="407"/>
      <c r="BU23" s="408"/>
      <c r="BV23" s="406">
        <v>7119988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6904</v>
      </c>
      <c r="R24" s="360"/>
      <c r="S24" s="360"/>
      <c r="T24" s="360"/>
      <c r="U24" s="360"/>
      <c r="V24" s="361"/>
      <c r="W24" s="449"/>
      <c r="X24" s="386"/>
      <c r="Y24" s="387"/>
      <c r="Z24" s="362" t="s">
        <v>161</v>
      </c>
      <c r="AA24" s="363"/>
      <c r="AB24" s="363"/>
      <c r="AC24" s="363"/>
      <c r="AD24" s="363"/>
      <c r="AE24" s="363"/>
      <c r="AF24" s="363"/>
      <c r="AG24" s="364"/>
      <c r="AH24" s="359">
        <v>190</v>
      </c>
      <c r="AI24" s="360"/>
      <c r="AJ24" s="360"/>
      <c r="AK24" s="360"/>
      <c r="AL24" s="361"/>
      <c r="AM24" s="359">
        <v>600210</v>
      </c>
      <c r="AN24" s="360"/>
      <c r="AO24" s="360"/>
      <c r="AP24" s="360"/>
      <c r="AQ24" s="360"/>
      <c r="AR24" s="361"/>
      <c r="AS24" s="359">
        <v>3159</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5530586</v>
      </c>
      <c r="BO24" s="407"/>
      <c r="BP24" s="407"/>
      <c r="BQ24" s="407"/>
      <c r="BR24" s="407"/>
      <c r="BS24" s="407"/>
      <c r="BT24" s="407"/>
      <c r="BU24" s="408"/>
      <c r="BV24" s="406">
        <v>4891586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2</v>
      </c>
      <c r="M25" s="360"/>
      <c r="N25" s="360"/>
      <c r="O25" s="360"/>
      <c r="P25" s="361"/>
      <c r="Q25" s="359">
        <v>5599</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932808</v>
      </c>
      <c r="BO25" s="436"/>
      <c r="BP25" s="436"/>
      <c r="BQ25" s="436"/>
      <c r="BR25" s="436"/>
      <c r="BS25" s="436"/>
      <c r="BT25" s="436"/>
      <c r="BU25" s="437"/>
      <c r="BV25" s="435">
        <v>1078622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5452</v>
      </c>
      <c r="R26" s="360"/>
      <c r="S26" s="360"/>
      <c r="T26" s="360"/>
      <c r="U26" s="360"/>
      <c r="V26" s="361"/>
      <c r="W26" s="449"/>
      <c r="X26" s="386"/>
      <c r="Y26" s="387"/>
      <c r="Z26" s="362" t="s">
        <v>167</v>
      </c>
      <c r="AA26" s="417"/>
      <c r="AB26" s="417"/>
      <c r="AC26" s="417"/>
      <c r="AD26" s="417"/>
      <c r="AE26" s="417"/>
      <c r="AF26" s="417"/>
      <c r="AG26" s="418"/>
      <c r="AH26" s="359">
        <v>26</v>
      </c>
      <c r="AI26" s="360"/>
      <c r="AJ26" s="360"/>
      <c r="AK26" s="360"/>
      <c r="AL26" s="361"/>
      <c r="AM26" s="359">
        <v>83616</v>
      </c>
      <c r="AN26" s="360"/>
      <c r="AO26" s="360"/>
      <c r="AP26" s="360"/>
      <c r="AQ26" s="360"/>
      <c r="AR26" s="361"/>
      <c r="AS26" s="359">
        <v>3216</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3646</v>
      </c>
      <c r="R27" s="360"/>
      <c r="S27" s="360"/>
      <c r="T27" s="360"/>
      <c r="U27" s="360"/>
      <c r="V27" s="361"/>
      <c r="W27" s="449"/>
      <c r="X27" s="386"/>
      <c r="Y27" s="387"/>
      <c r="Z27" s="362" t="s">
        <v>170</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292786</v>
      </c>
      <c r="BO27" s="441"/>
      <c r="BP27" s="441"/>
      <c r="BQ27" s="441"/>
      <c r="BR27" s="441"/>
      <c r="BS27" s="441"/>
      <c r="BT27" s="441"/>
      <c r="BU27" s="442"/>
      <c r="BV27" s="440">
        <v>292761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3017</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1284671</v>
      </c>
      <c r="BO28" s="436"/>
      <c r="BP28" s="436"/>
      <c r="BQ28" s="436"/>
      <c r="BR28" s="436"/>
      <c r="BS28" s="436"/>
      <c r="BT28" s="436"/>
      <c r="BU28" s="437"/>
      <c r="BV28" s="435">
        <v>1070685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175</v>
      </c>
      <c r="F29" s="363"/>
      <c r="G29" s="363"/>
      <c r="H29" s="363"/>
      <c r="I29" s="363"/>
      <c r="J29" s="363"/>
      <c r="K29" s="364"/>
      <c r="L29" s="359">
        <v>16</v>
      </c>
      <c r="M29" s="360"/>
      <c r="N29" s="360"/>
      <c r="O29" s="360"/>
      <c r="P29" s="361"/>
      <c r="Q29" s="359">
        <v>2843</v>
      </c>
      <c r="R29" s="360"/>
      <c r="S29" s="360"/>
      <c r="T29" s="360"/>
      <c r="U29" s="360"/>
      <c r="V29" s="361"/>
      <c r="W29" s="450"/>
      <c r="X29" s="451"/>
      <c r="Y29" s="452"/>
      <c r="Z29" s="362" t="s">
        <v>176</v>
      </c>
      <c r="AA29" s="363"/>
      <c r="AB29" s="363"/>
      <c r="AC29" s="363"/>
      <c r="AD29" s="363"/>
      <c r="AE29" s="363"/>
      <c r="AF29" s="363"/>
      <c r="AG29" s="364"/>
      <c r="AH29" s="359">
        <v>190</v>
      </c>
      <c r="AI29" s="360"/>
      <c r="AJ29" s="360"/>
      <c r="AK29" s="360"/>
      <c r="AL29" s="361"/>
      <c r="AM29" s="359">
        <v>600210</v>
      </c>
      <c r="AN29" s="360"/>
      <c r="AO29" s="360"/>
      <c r="AP29" s="360"/>
      <c r="AQ29" s="360"/>
      <c r="AR29" s="361"/>
      <c r="AS29" s="359">
        <v>3159</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128020</v>
      </c>
      <c r="BO29" s="407"/>
      <c r="BP29" s="407"/>
      <c r="BQ29" s="407"/>
      <c r="BR29" s="407"/>
      <c r="BS29" s="407"/>
      <c r="BT29" s="407"/>
      <c r="BU29" s="408"/>
      <c r="BV29" s="406">
        <v>97071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94.4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20306</v>
      </c>
      <c r="BO30" s="441"/>
      <c r="BP30" s="441"/>
      <c r="BQ30" s="441"/>
      <c r="BR30" s="441"/>
      <c r="BS30" s="441"/>
      <c r="BT30" s="441"/>
      <c r="BU30" s="442"/>
      <c r="BV30" s="440">
        <v>40607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加茂市・田上町消防衛生保育組合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宅地造成事業特別会計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新潟県後期高齢者医療広域連合（一般会計）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新潟県後期高齢者医療広域連合（後期高齢者医療特別会計）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在宅介護サービス事業特別会計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三条地域水道用水供給企業団</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新潟県中越福祉事務組合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さくら福祉保健事務組合（一般会計）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さくら福祉保健事務組合（病院事業会計）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新潟県市町村総合事務組合（一般会計）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新潟県市町村総合事務組合（職員退職手当支給事業特別会計）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新潟県市町村総合事務組合（消防団員等公務災害補償事業特別会計）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HT3pLTBdH/IoWyh9EZyHKGstTQ1tz7TKBPCEIcz8UoqgTfLlNpv7I2234qG8adlIUDqIefr8TOamsnPMN1/bA==" saltValue="LQ1h/QDkwtfFWrFIGrrF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214</v>
      </c>
      <c r="C5" s="667"/>
      <c r="D5" s="667"/>
      <c r="E5" s="667"/>
      <c r="F5" s="667"/>
      <c r="G5" s="667"/>
      <c r="H5" s="667"/>
      <c r="I5" s="667"/>
      <c r="J5" s="667"/>
      <c r="K5" s="667"/>
      <c r="L5" s="667"/>
      <c r="M5" s="667"/>
      <c r="N5" s="667"/>
      <c r="O5" s="667"/>
      <c r="P5" s="667"/>
      <c r="Q5" s="668"/>
      <c r="R5" s="663">
        <v>2666663</v>
      </c>
      <c r="S5" s="664"/>
      <c r="T5" s="664"/>
      <c r="U5" s="664"/>
      <c r="V5" s="664"/>
      <c r="W5" s="664"/>
      <c r="X5" s="664"/>
      <c r="Y5" s="689"/>
      <c r="Z5" s="702">
        <v>19.3</v>
      </c>
      <c r="AA5" s="702"/>
      <c r="AB5" s="702"/>
      <c r="AC5" s="702"/>
      <c r="AD5" s="703">
        <v>2547657</v>
      </c>
      <c r="AE5" s="703"/>
      <c r="AF5" s="703"/>
      <c r="AG5" s="703"/>
      <c r="AH5" s="703"/>
      <c r="AI5" s="703"/>
      <c r="AJ5" s="703"/>
      <c r="AK5" s="703"/>
      <c r="AL5" s="690">
        <v>34.5</v>
      </c>
      <c r="AM5" s="672"/>
      <c r="AN5" s="672"/>
      <c r="AO5" s="691"/>
      <c r="AP5" s="666" t="s">
        <v>215</v>
      </c>
      <c r="AQ5" s="667"/>
      <c r="AR5" s="667"/>
      <c r="AS5" s="667"/>
      <c r="AT5" s="667"/>
      <c r="AU5" s="667"/>
      <c r="AV5" s="667"/>
      <c r="AW5" s="667"/>
      <c r="AX5" s="667"/>
      <c r="AY5" s="667"/>
      <c r="AZ5" s="667"/>
      <c r="BA5" s="667"/>
      <c r="BB5" s="667"/>
      <c r="BC5" s="667"/>
      <c r="BD5" s="667"/>
      <c r="BE5" s="667"/>
      <c r="BF5" s="668"/>
      <c r="BG5" s="608">
        <v>2544948</v>
      </c>
      <c r="BH5" s="609"/>
      <c r="BI5" s="609"/>
      <c r="BJ5" s="609"/>
      <c r="BK5" s="609"/>
      <c r="BL5" s="609"/>
      <c r="BM5" s="609"/>
      <c r="BN5" s="610"/>
      <c r="BO5" s="646">
        <v>95.4</v>
      </c>
      <c r="BP5" s="646"/>
      <c r="BQ5" s="646"/>
      <c r="BR5" s="646"/>
      <c r="BS5" s="647">
        <v>22598</v>
      </c>
      <c r="BT5" s="647"/>
      <c r="BU5" s="647"/>
      <c r="BV5" s="647"/>
      <c r="BW5" s="647"/>
      <c r="BX5" s="647"/>
      <c r="BY5" s="647"/>
      <c r="BZ5" s="647"/>
      <c r="CA5" s="647"/>
      <c r="CB5" s="687"/>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15">
      <c r="B6" s="605" t="s">
        <v>219</v>
      </c>
      <c r="C6" s="606"/>
      <c r="D6" s="606"/>
      <c r="E6" s="606"/>
      <c r="F6" s="606"/>
      <c r="G6" s="606"/>
      <c r="H6" s="606"/>
      <c r="I6" s="606"/>
      <c r="J6" s="606"/>
      <c r="K6" s="606"/>
      <c r="L6" s="606"/>
      <c r="M6" s="606"/>
      <c r="N6" s="606"/>
      <c r="O6" s="606"/>
      <c r="P6" s="606"/>
      <c r="Q6" s="607"/>
      <c r="R6" s="608">
        <v>125937</v>
      </c>
      <c r="S6" s="609"/>
      <c r="T6" s="609"/>
      <c r="U6" s="609"/>
      <c r="V6" s="609"/>
      <c r="W6" s="609"/>
      <c r="X6" s="609"/>
      <c r="Y6" s="610"/>
      <c r="Z6" s="646">
        <v>0.9</v>
      </c>
      <c r="AA6" s="646"/>
      <c r="AB6" s="646"/>
      <c r="AC6" s="646"/>
      <c r="AD6" s="647">
        <v>125937</v>
      </c>
      <c r="AE6" s="647"/>
      <c r="AF6" s="647"/>
      <c r="AG6" s="647"/>
      <c r="AH6" s="647"/>
      <c r="AI6" s="647"/>
      <c r="AJ6" s="647"/>
      <c r="AK6" s="647"/>
      <c r="AL6" s="611">
        <v>1.7</v>
      </c>
      <c r="AM6" s="612"/>
      <c r="AN6" s="612"/>
      <c r="AO6" s="648"/>
      <c r="AP6" s="605" t="s">
        <v>220</v>
      </c>
      <c r="AQ6" s="606"/>
      <c r="AR6" s="606"/>
      <c r="AS6" s="606"/>
      <c r="AT6" s="606"/>
      <c r="AU6" s="606"/>
      <c r="AV6" s="606"/>
      <c r="AW6" s="606"/>
      <c r="AX6" s="606"/>
      <c r="AY6" s="606"/>
      <c r="AZ6" s="606"/>
      <c r="BA6" s="606"/>
      <c r="BB6" s="606"/>
      <c r="BC6" s="606"/>
      <c r="BD6" s="606"/>
      <c r="BE6" s="606"/>
      <c r="BF6" s="607"/>
      <c r="BG6" s="608">
        <v>2544948</v>
      </c>
      <c r="BH6" s="609"/>
      <c r="BI6" s="609"/>
      <c r="BJ6" s="609"/>
      <c r="BK6" s="609"/>
      <c r="BL6" s="609"/>
      <c r="BM6" s="609"/>
      <c r="BN6" s="610"/>
      <c r="BO6" s="646">
        <v>95.4</v>
      </c>
      <c r="BP6" s="646"/>
      <c r="BQ6" s="646"/>
      <c r="BR6" s="646"/>
      <c r="BS6" s="647">
        <v>22598</v>
      </c>
      <c r="BT6" s="647"/>
      <c r="BU6" s="647"/>
      <c r="BV6" s="647"/>
      <c r="BW6" s="647"/>
      <c r="BX6" s="647"/>
      <c r="BY6" s="647"/>
      <c r="BZ6" s="647"/>
      <c r="CA6" s="647"/>
      <c r="CB6" s="687"/>
      <c r="CD6" s="666" t="s">
        <v>221</v>
      </c>
      <c r="CE6" s="667"/>
      <c r="CF6" s="667"/>
      <c r="CG6" s="667"/>
      <c r="CH6" s="667"/>
      <c r="CI6" s="667"/>
      <c r="CJ6" s="667"/>
      <c r="CK6" s="667"/>
      <c r="CL6" s="667"/>
      <c r="CM6" s="667"/>
      <c r="CN6" s="667"/>
      <c r="CO6" s="667"/>
      <c r="CP6" s="667"/>
      <c r="CQ6" s="668"/>
      <c r="CR6" s="608">
        <v>126227</v>
      </c>
      <c r="CS6" s="609"/>
      <c r="CT6" s="609"/>
      <c r="CU6" s="609"/>
      <c r="CV6" s="609"/>
      <c r="CW6" s="609"/>
      <c r="CX6" s="609"/>
      <c r="CY6" s="610"/>
      <c r="CZ6" s="690">
        <v>1</v>
      </c>
      <c r="DA6" s="672"/>
      <c r="DB6" s="672"/>
      <c r="DC6" s="692"/>
      <c r="DD6" s="614">
        <v>1793</v>
      </c>
      <c r="DE6" s="609"/>
      <c r="DF6" s="609"/>
      <c r="DG6" s="609"/>
      <c r="DH6" s="609"/>
      <c r="DI6" s="609"/>
      <c r="DJ6" s="609"/>
      <c r="DK6" s="609"/>
      <c r="DL6" s="609"/>
      <c r="DM6" s="609"/>
      <c r="DN6" s="609"/>
      <c r="DO6" s="609"/>
      <c r="DP6" s="610"/>
      <c r="DQ6" s="614">
        <v>126227</v>
      </c>
      <c r="DR6" s="609"/>
      <c r="DS6" s="609"/>
      <c r="DT6" s="609"/>
      <c r="DU6" s="609"/>
      <c r="DV6" s="609"/>
      <c r="DW6" s="609"/>
      <c r="DX6" s="609"/>
      <c r="DY6" s="609"/>
      <c r="DZ6" s="609"/>
      <c r="EA6" s="609"/>
      <c r="EB6" s="609"/>
      <c r="EC6" s="645"/>
    </row>
    <row r="7" spans="2:143" ht="11.25" customHeight="1" x14ac:dyDescent="0.15">
      <c r="B7" s="605" t="s">
        <v>222</v>
      </c>
      <c r="C7" s="606"/>
      <c r="D7" s="606"/>
      <c r="E7" s="606"/>
      <c r="F7" s="606"/>
      <c r="G7" s="606"/>
      <c r="H7" s="606"/>
      <c r="I7" s="606"/>
      <c r="J7" s="606"/>
      <c r="K7" s="606"/>
      <c r="L7" s="606"/>
      <c r="M7" s="606"/>
      <c r="N7" s="606"/>
      <c r="O7" s="606"/>
      <c r="P7" s="606"/>
      <c r="Q7" s="607"/>
      <c r="R7" s="608">
        <v>627</v>
      </c>
      <c r="S7" s="609"/>
      <c r="T7" s="609"/>
      <c r="U7" s="609"/>
      <c r="V7" s="609"/>
      <c r="W7" s="609"/>
      <c r="X7" s="609"/>
      <c r="Y7" s="610"/>
      <c r="Z7" s="646">
        <v>0</v>
      </c>
      <c r="AA7" s="646"/>
      <c r="AB7" s="646"/>
      <c r="AC7" s="646"/>
      <c r="AD7" s="647">
        <v>627</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1089264</v>
      </c>
      <c r="BH7" s="609"/>
      <c r="BI7" s="609"/>
      <c r="BJ7" s="609"/>
      <c r="BK7" s="609"/>
      <c r="BL7" s="609"/>
      <c r="BM7" s="609"/>
      <c r="BN7" s="610"/>
      <c r="BO7" s="646">
        <v>40.799999999999997</v>
      </c>
      <c r="BP7" s="646"/>
      <c r="BQ7" s="646"/>
      <c r="BR7" s="646"/>
      <c r="BS7" s="647">
        <v>22598</v>
      </c>
      <c r="BT7" s="647"/>
      <c r="BU7" s="647"/>
      <c r="BV7" s="647"/>
      <c r="BW7" s="647"/>
      <c r="BX7" s="647"/>
      <c r="BY7" s="647"/>
      <c r="BZ7" s="647"/>
      <c r="CA7" s="647"/>
      <c r="CB7" s="687"/>
      <c r="CD7" s="605" t="s">
        <v>224</v>
      </c>
      <c r="CE7" s="606"/>
      <c r="CF7" s="606"/>
      <c r="CG7" s="606"/>
      <c r="CH7" s="606"/>
      <c r="CI7" s="606"/>
      <c r="CJ7" s="606"/>
      <c r="CK7" s="606"/>
      <c r="CL7" s="606"/>
      <c r="CM7" s="606"/>
      <c r="CN7" s="606"/>
      <c r="CO7" s="606"/>
      <c r="CP7" s="606"/>
      <c r="CQ7" s="607"/>
      <c r="CR7" s="608">
        <v>1685580</v>
      </c>
      <c r="CS7" s="609"/>
      <c r="CT7" s="609"/>
      <c r="CU7" s="609"/>
      <c r="CV7" s="609"/>
      <c r="CW7" s="609"/>
      <c r="CX7" s="609"/>
      <c r="CY7" s="610"/>
      <c r="CZ7" s="646">
        <v>12.8</v>
      </c>
      <c r="DA7" s="646"/>
      <c r="DB7" s="646"/>
      <c r="DC7" s="646"/>
      <c r="DD7" s="614">
        <v>31883</v>
      </c>
      <c r="DE7" s="609"/>
      <c r="DF7" s="609"/>
      <c r="DG7" s="609"/>
      <c r="DH7" s="609"/>
      <c r="DI7" s="609"/>
      <c r="DJ7" s="609"/>
      <c r="DK7" s="609"/>
      <c r="DL7" s="609"/>
      <c r="DM7" s="609"/>
      <c r="DN7" s="609"/>
      <c r="DO7" s="609"/>
      <c r="DP7" s="610"/>
      <c r="DQ7" s="614">
        <v>1538366</v>
      </c>
      <c r="DR7" s="609"/>
      <c r="DS7" s="609"/>
      <c r="DT7" s="609"/>
      <c r="DU7" s="609"/>
      <c r="DV7" s="609"/>
      <c r="DW7" s="609"/>
      <c r="DX7" s="609"/>
      <c r="DY7" s="609"/>
      <c r="DZ7" s="609"/>
      <c r="EA7" s="609"/>
      <c r="EB7" s="609"/>
      <c r="EC7" s="645"/>
    </row>
    <row r="8" spans="2:143" ht="11.25" customHeight="1" x14ac:dyDescent="0.15">
      <c r="B8" s="605" t="s">
        <v>225</v>
      </c>
      <c r="C8" s="606"/>
      <c r="D8" s="606"/>
      <c r="E8" s="606"/>
      <c r="F8" s="606"/>
      <c r="G8" s="606"/>
      <c r="H8" s="606"/>
      <c r="I8" s="606"/>
      <c r="J8" s="606"/>
      <c r="K8" s="606"/>
      <c r="L8" s="606"/>
      <c r="M8" s="606"/>
      <c r="N8" s="606"/>
      <c r="O8" s="606"/>
      <c r="P8" s="606"/>
      <c r="Q8" s="607"/>
      <c r="R8" s="608">
        <v>14362</v>
      </c>
      <c r="S8" s="609"/>
      <c r="T8" s="609"/>
      <c r="U8" s="609"/>
      <c r="V8" s="609"/>
      <c r="W8" s="609"/>
      <c r="X8" s="609"/>
      <c r="Y8" s="610"/>
      <c r="Z8" s="646">
        <v>0.1</v>
      </c>
      <c r="AA8" s="646"/>
      <c r="AB8" s="646"/>
      <c r="AC8" s="646"/>
      <c r="AD8" s="647">
        <v>14362</v>
      </c>
      <c r="AE8" s="647"/>
      <c r="AF8" s="647"/>
      <c r="AG8" s="647"/>
      <c r="AH8" s="647"/>
      <c r="AI8" s="647"/>
      <c r="AJ8" s="647"/>
      <c r="AK8" s="647"/>
      <c r="AL8" s="611">
        <v>0.2</v>
      </c>
      <c r="AM8" s="612"/>
      <c r="AN8" s="612"/>
      <c r="AO8" s="648"/>
      <c r="AP8" s="605" t="s">
        <v>226</v>
      </c>
      <c r="AQ8" s="606"/>
      <c r="AR8" s="606"/>
      <c r="AS8" s="606"/>
      <c r="AT8" s="606"/>
      <c r="AU8" s="606"/>
      <c r="AV8" s="606"/>
      <c r="AW8" s="606"/>
      <c r="AX8" s="606"/>
      <c r="AY8" s="606"/>
      <c r="AZ8" s="606"/>
      <c r="BA8" s="606"/>
      <c r="BB8" s="606"/>
      <c r="BC8" s="606"/>
      <c r="BD8" s="606"/>
      <c r="BE8" s="606"/>
      <c r="BF8" s="607"/>
      <c r="BG8" s="608">
        <v>44133</v>
      </c>
      <c r="BH8" s="609"/>
      <c r="BI8" s="609"/>
      <c r="BJ8" s="609"/>
      <c r="BK8" s="609"/>
      <c r="BL8" s="609"/>
      <c r="BM8" s="609"/>
      <c r="BN8" s="610"/>
      <c r="BO8" s="646">
        <v>1.7</v>
      </c>
      <c r="BP8" s="646"/>
      <c r="BQ8" s="646"/>
      <c r="BR8" s="646"/>
      <c r="BS8" s="647" t="s">
        <v>122</v>
      </c>
      <c r="BT8" s="647"/>
      <c r="BU8" s="647"/>
      <c r="BV8" s="647"/>
      <c r="BW8" s="647"/>
      <c r="BX8" s="647"/>
      <c r="BY8" s="647"/>
      <c r="BZ8" s="647"/>
      <c r="CA8" s="647"/>
      <c r="CB8" s="687"/>
      <c r="CD8" s="605" t="s">
        <v>227</v>
      </c>
      <c r="CE8" s="606"/>
      <c r="CF8" s="606"/>
      <c r="CG8" s="606"/>
      <c r="CH8" s="606"/>
      <c r="CI8" s="606"/>
      <c r="CJ8" s="606"/>
      <c r="CK8" s="606"/>
      <c r="CL8" s="606"/>
      <c r="CM8" s="606"/>
      <c r="CN8" s="606"/>
      <c r="CO8" s="606"/>
      <c r="CP8" s="606"/>
      <c r="CQ8" s="607"/>
      <c r="CR8" s="608">
        <v>4053986</v>
      </c>
      <c r="CS8" s="609"/>
      <c r="CT8" s="609"/>
      <c r="CU8" s="609"/>
      <c r="CV8" s="609"/>
      <c r="CW8" s="609"/>
      <c r="CX8" s="609"/>
      <c r="CY8" s="610"/>
      <c r="CZ8" s="646">
        <v>30.9</v>
      </c>
      <c r="DA8" s="646"/>
      <c r="DB8" s="646"/>
      <c r="DC8" s="646"/>
      <c r="DD8" s="614">
        <v>55056</v>
      </c>
      <c r="DE8" s="609"/>
      <c r="DF8" s="609"/>
      <c r="DG8" s="609"/>
      <c r="DH8" s="609"/>
      <c r="DI8" s="609"/>
      <c r="DJ8" s="609"/>
      <c r="DK8" s="609"/>
      <c r="DL8" s="609"/>
      <c r="DM8" s="609"/>
      <c r="DN8" s="609"/>
      <c r="DO8" s="609"/>
      <c r="DP8" s="610"/>
      <c r="DQ8" s="614">
        <v>2435006</v>
      </c>
      <c r="DR8" s="609"/>
      <c r="DS8" s="609"/>
      <c r="DT8" s="609"/>
      <c r="DU8" s="609"/>
      <c r="DV8" s="609"/>
      <c r="DW8" s="609"/>
      <c r="DX8" s="609"/>
      <c r="DY8" s="609"/>
      <c r="DZ8" s="609"/>
      <c r="EA8" s="609"/>
      <c r="EB8" s="609"/>
      <c r="EC8" s="645"/>
    </row>
    <row r="9" spans="2:143" ht="11.25" customHeight="1" x14ac:dyDescent="0.15">
      <c r="B9" s="605" t="s">
        <v>228</v>
      </c>
      <c r="C9" s="606"/>
      <c r="D9" s="606"/>
      <c r="E9" s="606"/>
      <c r="F9" s="606"/>
      <c r="G9" s="606"/>
      <c r="H9" s="606"/>
      <c r="I9" s="606"/>
      <c r="J9" s="606"/>
      <c r="K9" s="606"/>
      <c r="L9" s="606"/>
      <c r="M9" s="606"/>
      <c r="N9" s="606"/>
      <c r="O9" s="606"/>
      <c r="P9" s="606"/>
      <c r="Q9" s="607"/>
      <c r="R9" s="608">
        <v>15374</v>
      </c>
      <c r="S9" s="609"/>
      <c r="T9" s="609"/>
      <c r="U9" s="609"/>
      <c r="V9" s="609"/>
      <c r="W9" s="609"/>
      <c r="X9" s="609"/>
      <c r="Y9" s="610"/>
      <c r="Z9" s="646">
        <v>0.1</v>
      </c>
      <c r="AA9" s="646"/>
      <c r="AB9" s="646"/>
      <c r="AC9" s="646"/>
      <c r="AD9" s="647">
        <v>15374</v>
      </c>
      <c r="AE9" s="647"/>
      <c r="AF9" s="647"/>
      <c r="AG9" s="647"/>
      <c r="AH9" s="647"/>
      <c r="AI9" s="647"/>
      <c r="AJ9" s="647"/>
      <c r="AK9" s="647"/>
      <c r="AL9" s="611">
        <v>0.2</v>
      </c>
      <c r="AM9" s="612"/>
      <c r="AN9" s="612"/>
      <c r="AO9" s="648"/>
      <c r="AP9" s="605" t="s">
        <v>229</v>
      </c>
      <c r="AQ9" s="606"/>
      <c r="AR9" s="606"/>
      <c r="AS9" s="606"/>
      <c r="AT9" s="606"/>
      <c r="AU9" s="606"/>
      <c r="AV9" s="606"/>
      <c r="AW9" s="606"/>
      <c r="AX9" s="606"/>
      <c r="AY9" s="606"/>
      <c r="AZ9" s="606"/>
      <c r="BA9" s="606"/>
      <c r="BB9" s="606"/>
      <c r="BC9" s="606"/>
      <c r="BD9" s="606"/>
      <c r="BE9" s="606"/>
      <c r="BF9" s="607"/>
      <c r="BG9" s="608">
        <v>915265</v>
      </c>
      <c r="BH9" s="609"/>
      <c r="BI9" s="609"/>
      <c r="BJ9" s="609"/>
      <c r="BK9" s="609"/>
      <c r="BL9" s="609"/>
      <c r="BM9" s="609"/>
      <c r="BN9" s="610"/>
      <c r="BO9" s="646">
        <v>34.299999999999997</v>
      </c>
      <c r="BP9" s="646"/>
      <c r="BQ9" s="646"/>
      <c r="BR9" s="646"/>
      <c r="BS9" s="647" t="s">
        <v>122</v>
      </c>
      <c r="BT9" s="647"/>
      <c r="BU9" s="647"/>
      <c r="BV9" s="647"/>
      <c r="BW9" s="647"/>
      <c r="BX9" s="647"/>
      <c r="BY9" s="647"/>
      <c r="BZ9" s="647"/>
      <c r="CA9" s="647"/>
      <c r="CB9" s="687"/>
      <c r="CD9" s="605" t="s">
        <v>230</v>
      </c>
      <c r="CE9" s="606"/>
      <c r="CF9" s="606"/>
      <c r="CG9" s="606"/>
      <c r="CH9" s="606"/>
      <c r="CI9" s="606"/>
      <c r="CJ9" s="606"/>
      <c r="CK9" s="606"/>
      <c r="CL9" s="606"/>
      <c r="CM9" s="606"/>
      <c r="CN9" s="606"/>
      <c r="CO9" s="606"/>
      <c r="CP9" s="606"/>
      <c r="CQ9" s="607"/>
      <c r="CR9" s="608">
        <v>1185183</v>
      </c>
      <c r="CS9" s="609"/>
      <c r="CT9" s="609"/>
      <c r="CU9" s="609"/>
      <c r="CV9" s="609"/>
      <c r="CW9" s="609"/>
      <c r="CX9" s="609"/>
      <c r="CY9" s="610"/>
      <c r="CZ9" s="646">
        <v>9</v>
      </c>
      <c r="DA9" s="646"/>
      <c r="DB9" s="646"/>
      <c r="DC9" s="646"/>
      <c r="DD9" s="614">
        <v>11305</v>
      </c>
      <c r="DE9" s="609"/>
      <c r="DF9" s="609"/>
      <c r="DG9" s="609"/>
      <c r="DH9" s="609"/>
      <c r="DI9" s="609"/>
      <c r="DJ9" s="609"/>
      <c r="DK9" s="609"/>
      <c r="DL9" s="609"/>
      <c r="DM9" s="609"/>
      <c r="DN9" s="609"/>
      <c r="DO9" s="609"/>
      <c r="DP9" s="610"/>
      <c r="DQ9" s="614">
        <v>929545</v>
      </c>
      <c r="DR9" s="609"/>
      <c r="DS9" s="609"/>
      <c r="DT9" s="609"/>
      <c r="DU9" s="609"/>
      <c r="DV9" s="609"/>
      <c r="DW9" s="609"/>
      <c r="DX9" s="609"/>
      <c r="DY9" s="609"/>
      <c r="DZ9" s="609"/>
      <c r="EA9" s="609"/>
      <c r="EB9" s="609"/>
      <c r="EC9" s="645"/>
    </row>
    <row r="10" spans="2:143" ht="11.25" customHeight="1" x14ac:dyDescent="0.15">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50648</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233</v>
      </c>
      <c r="CE10" s="606"/>
      <c r="CF10" s="606"/>
      <c r="CG10" s="606"/>
      <c r="CH10" s="606"/>
      <c r="CI10" s="606"/>
      <c r="CJ10" s="606"/>
      <c r="CK10" s="606"/>
      <c r="CL10" s="606"/>
      <c r="CM10" s="606"/>
      <c r="CN10" s="606"/>
      <c r="CO10" s="606"/>
      <c r="CP10" s="606"/>
      <c r="CQ10" s="607"/>
      <c r="CR10" s="608">
        <v>75985</v>
      </c>
      <c r="CS10" s="609"/>
      <c r="CT10" s="609"/>
      <c r="CU10" s="609"/>
      <c r="CV10" s="609"/>
      <c r="CW10" s="609"/>
      <c r="CX10" s="609"/>
      <c r="CY10" s="610"/>
      <c r="CZ10" s="646">
        <v>0.6</v>
      </c>
      <c r="DA10" s="646"/>
      <c r="DB10" s="646"/>
      <c r="DC10" s="646"/>
      <c r="DD10" s="614" t="s">
        <v>122</v>
      </c>
      <c r="DE10" s="609"/>
      <c r="DF10" s="609"/>
      <c r="DG10" s="609"/>
      <c r="DH10" s="609"/>
      <c r="DI10" s="609"/>
      <c r="DJ10" s="609"/>
      <c r="DK10" s="609"/>
      <c r="DL10" s="609"/>
      <c r="DM10" s="609"/>
      <c r="DN10" s="609"/>
      <c r="DO10" s="609"/>
      <c r="DP10" s="610"/>
      <c r="DQ10" s="614">
        <v>45047</v>
      </c>
      <c r="DR10" s="609"/>
      <c r="DS10" s="609"/>
      <c r="DT10" s="609"/>
      <c r="DU10" s="609"/>
      <c r="DV10" s="609"/>
      <c r="DW10" s="609"/>
      <c r="DX10" s="609"/>
      <c r="DY10" s="609"/>
      <c r="DZ10" s="609"/>
      <c r="EA10" s="609"/>
      <c r="EB10" s="609"/>
      <c r="EC10" s="645"/>
    </row>
    <row r="11" spans="2:143" ht="11.25" customHeight="1" x14ac:dyDescent="0.15">
      <c r="B11" s="605" t="s">
        <v>234</v>
      </c>
      <c r="C11" s="606"/>
      <c r="D11" s="606"/>
      <c r="E11" s="606"/>
      <c r="F11" s="606"/>
      <c r="G11" s="606"/>
      <c r="H11" s="606"/>
      <c r="I11" s="606"/>
      <c r="J11" s="606"/>
      <c r="K11" s="606"/>
      <c r="L11" s="606"/>
      <c r="M11" s="606"/>
      <c r="N11" s="606"/>
      <c r="O11" s="606"/>
      <c r="P11" s="606"/>
      <c r="Q11" s="607"/>
      <c r="R11" s="608">
        <v>619385</v>
      </c>
      <c r="S11" s="609"/>
      <c r="T11" s="609"/>
      <c r="U11" s="609"/>
      <c r="V11" s="609"/>
      <c r="W11" s="609"/>
      <c r="X11" s="609"/>
      <c r="Y11" s="610"/>
      <c r="Z11" s="611">
        <v>4.5</v>
      </c>
      <c r="AA11" s="612"/>
      <c r="AB11" s="612"/>
      <c r="AC11" s="613"/>
      <c r="AD11" s="614">
        <v>619385</v>
      </c>
      <c r="AE11" s="609"/>
      <c r="AF11" s="609"/>
      <c r="AG11" s="609"/>
      <c r="AH11" s="609"/>
      <c r="AI11" s="609"/>
      <c r="AJ11" s="609"/>
      <c r="AK11" s="610"/>
      <c r="AL11" s="611">
        <v>8.4</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79218</v>
      </c>
      <c r="BH11" s="609"/>
      <c r="BI11" s="609"/>
      <c r="BJ11" s="609"/>
      <c r="BK11" s="609"/>
      <c r="BL11" s="609"/>
      <c r="BM11" s="609"/>
      <c r="BN11" s="610"/>
      <c r="BO11" s="646">
        <v>3</v>
      </c>
      <c r="BP11" s="646"/>
      <c r="BQ11" s="646"/>
      <c r="BR11" s="646"/>
      <c r="BS11" s="647">
        <v>22598</v>
      </c>
      <c r="BT11" s="647"/>
      <c r="BU11" s="647"/>
      <c r="BV11" s="647"/>
      <c r="BW11" s="647"/>
      <c r="BX11" s="647"/>
      <c r="BY11" s="647"/>
      <c r="BZ11" s="647"/>
      <c r="CA11" s="647"/>
      <c r="CB11" s="687"/>
      <c r="CD11" s="605" t="s">
        <v>236</v>
      </c>
      <c r="CE11" s="606"/>
      <c r="CF11" s="606"/>
      <c r="CG11" s="606"/>
      <c r="CH11" s="606"/>
      <c r="CI11" s="606"/>
      <c r="CJ11" s="606"/>
      <c r="CK11" s="606"/>
      <c r="CL11" s="606"/>
      <c r="CM11" s="606"/>
      <c r="CN11" s="606"/>
      <c r="CO11" s="606"/>
      <c r="CP11" s="606"/>
      <c r="CQ11" s="607"/>
      <c r="CR11" s="608">
        <v>282388</v>
      </c>
      <c r="CS11" s="609"/>
      <c r="CT11" s="609"/>
      <c r="CU11" s="609"/>
      <c r="CV11" s="609"/>
      <c r="CW11" s="609"/>
      <c r="CX11" s="609"/>
      <c r="CY11" s="610"/>
      <c r="CZ11" s="646">
        <v>2.1</v>
      </c>
      <c r="DA11" s="646"/>
      <c r="DB11" s="646"/>
      <c r="DC11" s="646"/>
      <c r="DD11" s="614">
        <v>65052</v>
      </c>
      <c r="DE11" s="609"/>
      <c r="DF11" s="609"/>
      <c r="DG11" s="609"/>
      <c r="DH11" s="609"/>
      <c r="DI11" s="609"/>
      <c r="DJ11" s="609"/>
      <c r="DK11" s="609"/>
      <c r="DL11" s="609"/>
      <c r="DM11" s="609"/>
      <c r="DN11" s="609"/>
      <c r="DO11" s="609"/>
      <c r="DP11" s="610"/>
      <c r="DQ11" s="614">
        <v>193531</v>
      </c>
      <c r="DR11" s="609"/>
      <c r="DS11" s="609"/>
      <c r="DT11" s="609"/>
      <c r="DU11" s="609"/>
      <c r="DV11" s="609"/>
      <c r="DW11" s="609"/>
      <c r="DX11" s="609"/>
      <c r="DY11" s="609"/>
      <c r="DZ11" s="609"/>
      <c r="EA11" s="609"/>
      <c r="EB11" s="609"/>
      <c r="EC11" s="645"/>
    </row>
    <row r="12" spans="2:143" ht="11.25" customHeight="1" x14ac:dyDescent="0.15">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1216695</v>
      </c>
      <c r="BH12" s="609"/>
      <c r="BI12" s="609"/>
      <c r="BJ12" s="609"/>
      <c r="BK12" s="609"/>
      <c r="BL12" s="609"/>
      <c r="BM12" s="609"/>
      <c r="BN12" s="610"/>
      <c r="BO12" s="646">
        <v>45.6</v>
      </c>
      <c r="BP12" s="646"/>
      <c r="BQ12" s="646"/>
      <c r="BR12" s="646"/>
      <c r="BS12" s="647" t="s">
        <v>122</v>
      </c>
      <c r="BT12" s="647"/>
      <c r="BU12" s="647"/>
      <c r="BV12" s="647"/>
      <c r="BW12" s="647"/>
      <c r="BX12" s="647"/>
      <c r="BY12" s="647"/>
      <c r="BZ12" s="647"/>
      <c r="CA12" s="647"/>
      <c r="CB12" s="687"/>
      <c r="CD12" s="605" t="s">
        <v>239</v>
      </c>
      <c r="CE12" s="606"/>
      <c r="CF12" s="606"/>
      <c r="CG12" s="606"/>
      <c r="CH12" s="606"/>
      <c r="CI12" s="606"/>
      <c r="CJ12" s="606"/>
      <c r="CK12" s="606"/>
      <c r="CL12" s="606"/>
      <c r="CM12" s="606"/>
      <c r="CN12" s="606"/>
      <c r="CO12" s="606"/>
      <c r="CP12" s="606"/>
      <c r="CQ12" s="607"/>
      <c r="CR12" s="608">
        <v>713995</v>
      </c>
      <c r="CS12" s="609"/>
      <c r="CT12" s="609"/>
      <c r="CU12" s="609"/>
      <c r="CV12" s="609"/>
      <c r="CW12" s="609"/>
      <c r="CX12" s="609"/>
      <c r="CY12" s="610"/>
      <c r="CZ12" s="646">
        <v>5.4</v>
      </c>
      <c r="DA12" s="646"/>
      <c r="DB12" s="646"/>
      <c r="DC12" s="646"/>
      <c r="DD12" s="614">
        <v>154450</v>
      </c>
      <c r="DE12" s="609"/>
      <c r="DF12" s="609"/>
      <c r="DG12" s="609"/>
      <c r="DH12" s="609"/>
      <c r="DI12" s="609"/>
      <c r="DJ12" s="609"/>
      <c r="DK12" s="609"/>
      <c r="DL12" s="609"/>
      <c r="DM12" s="609"/>
      <c r="DN12" s="609"/>
      <c r="DO12" s="609"/>
      <c r="DP12" s="610"/>
      <c r="DQ12" s="614">
        <v>263535</v>
      </c>
      <c r="DR12" s="609"/>
      <c r="DS12" s="609"/>
      <c r="DT12" s="609"/>
      <c r="DU12" s="609"/>
      <c r="DV12" s="609"/>
      <c r="DW12" s="609"/>
      <c r="DX12" s="609"/>
      <c r="DY12" s="609"/>
      <c r="DZ12" s="609"/>
      <c r="EA12" s="609"/>
      <c r="EB12" s="609"/>
      <c r="EC12" s="645"/>
    </row>
    <row r="13" spans="2:143" ht="11.25" customHeight="1" x14ac:dyDescent="0.15">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1213539</v>
      </c>
      <c r="BH13" s="609"/>
      <c r="BI13" s="609"/>
      <c r="BJ13" s="609"/>
      <c r="BK13" s="609"/>
      <c r="BL13" s="609"/>
      <c r="BM13" s="609"/>
      <c r="BN13" s="610"/>
      <c r="BO13" s="646">
        <v>45.5</v>
      </c>
      <c r="BP13" s="646"/>
      <c r="BQ13" s="646"/>
      <c r="BR13" s="646"/>
      <c r="BS13" s="647" t="s">
        <v>122</v>
      </c>
      <c r="BT13" s="647"/>
      <c r="BU13" s="647"/>
      <c r="BV13" s="647"/>
      <c r="BW13" s="647"/>
      <c r="BX13" s="647"/>
      <c r="BY13" s="647"/>
      <c r="BZ13" s="647"/>
      <c r="CA13" s="647"/>
      <c r="CB13" s="687"/>
      <c r="CD13" s="605" t="s">
        <v>242</v>
      </c>
      <c r="CE13" s="606"/>
      <c r="CF13" s="606"/>
      <c r="CG13" s="606"/>
      <c r="CH13" s="606"/>
      <c r="CI13" s="606"/>
      <c r="CJ13" s="606"/>
      <c r="CK13" s="606"/>
      <c r="CL13" s="606"/>
      <c r="CM13" s="606"/>
      <c r="CN13" s="606"/>
      <c r="CO13" s="606"/>
      <c r="CP13" s="606"/>
      <c r="CQ13" s="607"/>
      <c r="CR13" s="608">
        <v>1491644</v>
      </c>
      <c r="CS13" s="609"/>
      <c r="CT13" s="609"/>
      <c r="CU13" s="609"/>
      <c r="CV13" s="609"/>
      <c r="CW13" s="609"/>
      <c r="CX13" s="609"/>
      <c r="CY13" s="610"/>
      <c r="CZ13" s="646">
        <v>11.4</v>
      </c>
      <c r="DA13" s="646"/>
      <c r="DB13" s="646"/>
      <c r="DC13" s="646"/>
      <c r="DD13" s="614">
        <v>257226</v>
      </c>
      <c r="DE13" s="609"/>
      <c r="DF13" s="609"/>
      <c r="DG13" s="609"/>
      <c r="DH13" s="609"/>
      <c r="DI13" s="609"/>
      <c r="DJ13" s="609"/>
      <c r="DK13" s="609"/>
      <c r="DL13" s="609"/>
      <c r="DM13" s="609"/>
      <c r="DN13" s="609"/>
      <c r="DO13" s="609"/>
      <c r="DP13" s="610"/>
      <c r="DQ13" s="614">
        <v>1138623</v>
      </c>
      <c r="DR13" s="609"/>
      <c r="DS13" s="609"/>
      <c r="DT13" s="609"/>
      <c r="DU13" s="609"/>
      <c r="DV13" s="609"/>
      <c r="DW13" s="609"/>
      <c r="DX13" s="609"/>
      <c r="DY13" s="609"/>
      <c r="DZ13" s="609"/>
      <c r="EA13" s="609"/>
      <c r="EB13" s="609"/>
      <c r="EC13" s="645"/>
    </row>
    <row r="14" spans="2:143" ht="11.25" customHeight="1" x14ac:dyDescent="0.15">
      <c r="B14" s="605" t="s">
        <v>243</v>
      </c>
      <c r="C14" s="606"/>
      <c r="D14" s="606"/>
      <c r="E14" s="606"/>
      <c r="F14" s="606"/>
      <c r="G14" s="606"/>
      <c r="H14" s="606"/>
      <c r="I14" s="606"/>
      <c r="J14" s="606"/>
      <c r="K14" s="606"/>
      <c r="L14" s="606"/>
      <c r="M14" s="606"/>
      <c r="N14" s="606"/>
      <c r="O14" s="606"/>
      <c r="P14" s="606"/>
      <c r="Q14" s="607"/>
      <c r="R14" s="608">
        <v>1014</v>
      </c>
      <c r="S14" s="609"/>
      <c r="T14" s="609"/>
      <c r="U14" s="609"/>
      <c r="V14" s="609"/>
      <c r="W14" s="609"/>
      <c r="X14" s="609"/>
      <c r="Y14" s="610"/>
      <c r="Z14" s="646">
        <v>0</v>
      </c>
      <c r="AA14" s="646"/>
      <c r="AB14" s="646"/>
      <c r="AC14" s="646"/>
      <c r="AD14" s="647">
        <v>1014</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99856</v>
      </c>
      <c r="BH14" s="609"/>
      <c r="BI14" s="609"/>
      <c r="BJ14" s="609"/>
      <c r="BK14" s="609"/>
      <c r="BL14" s="609"/>
      <c r="BM14" s="609"/>
      <c r="BN14" s="610"/>
      <c r="BO14" s="646">
        <v>3.7</v>
      </c>
      <c r="BP14" s="646"/>
      <c r="BQ14" s="646"/>
      <c r="BR14" s="646"/>
      <c r="BS14" s="647" t="s">
        <v>122</v>
      </c>
      <c r="BT14" s="647"/>
      <c r="BU14" s="647"/>
      <c r="BV14" s="647"/>
      <c r="BW14" s="647"/>
      <c r="BX14" s="647"/>
      <c r="BY14" s="647"/>
      <c r="BZ14" s="647"/>
      <c r="CA14" s="647"/>
      <c r="CB14" s="687"/>
      <c r="CD14" s="605" t="s">
        <v>245</v>
      </c>
      <c r="CE14" s="606"/>
      <c r="CF14" s="606"/>
      <c r="CG14" s="606"/>
      <c r="CH14" s="606"/>
      <c r="CI14" s="606"/>
      <c r="CJ14" s="606"/>
      <c r="CK14" s="606"/>
      <c r="CL14" s="606"/>
      <c r="CM14" s="606"/>
      <c r="CN14" s="606"/>
      <c r="CO14" s="606"/>
      <c r="CP14" s="606"/>
      <c r="CQ14" s="607"/>
      <c r="CR14" s="608">
        <v>494094</v>
      </c>
      <c r="CS14" s="609"/>
      <c r="CT14" s="609"/>
      <c r="CU14" s="609"/>
      <c r="CV14" s="609"/>
      <c r="CW14" s="609"/>
      <c r="CX14" s="609"/>
      <c r="CY14" s="610"/>
      <c r="CZ14" s="646">
        <v>3.8</v>
      </c>
      <c r="DA14" s="646"/>
      <c r="DB14" s="646"/>
      <c r="DC14" s="646"/>
      <c r="DD14" s="614">
        <v>16995</v>
      </c>
      <c r="DE14" s="609"/>
      <c r="DF14" s="609"/>
      <c r="DG14" s="609"/>
      <c r="DH14" s="609"/>
      <c r="DI14" s="609"/>
      <c r="DJ14" s="609"/>
      <c r="DK14" s="609"/>
      <c r="DL14" s="609"/>
      <c r="DM14" s="609"/>
      <c r="DN14" s="609"/>
      <c r="DO14" s="609"/>
      <c r="DP14" s="610"/>
      <c r="DQ14" s="614">
        <v>462953</v>
      </c>
      <c r="DR14" s="609"/>
      <c r="DS14" s="609"/>
      <c r="DT14" s="609"/>
      <c r="DU14" s="609"/>
      <c r="DV14" s="609"/>
      <c r="DW14" s="609"/>
      <c r="DX14" s="609"/>
      <c r="DY14" s="609"/>
      <c r="DZ14" s="609"/>
      <c r="EA14" s="609"/>
      <c r="EB14" s="609"/>
      <c r="EC14" s="645"/>
    </row>
    <row r="15" spans="2:143" ht="11.25" customHeight="1" x14ac:dyDescent="0.15">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139133</v>
      </c>
      <c r="BH15" s="609"/>
      <c r="BI15" s="609"/>
      <c r="BJ15" s="609"/>
      <c r="BK15" s="609"/>
      <c r="BL15" s="609"/>
      <c r="BM15" s="609"/>
      <c r="BN15" s="610"/>
      <c r="BO15" s="646">
        <v>5.2</v>
      </c>
      <c r="BP15" s="646"/>
      <c r="BQ15" s="646"/>
      <c r="BR15" s="646"/>
      <c r="BS15" s="647" t="s">
        <v>122</v>
      </c>
      <c r="BT15" s="647"/>
      <c r="BU15" s="647"/>
      <c r="BV15" s="647"/>
      <c r="BW15" s="647"/>
      <c r="BX15" s="647"/>
      <c r="BY15" s="647"/>
      <c r="BZ15" s="647"/>
      <c r="CA15" s="647"/>
      <c r="CB15" s="687"/>
      <c r="CD15" s="605" t="s">
        <v>248</v>
      </c>
      <c r="CE15" s="606"/>
      <c r="CF15" s="606"/>
      <c r="CG15" s="606"/>
      <c r="CH15" s="606"/>
      <c r="CI15" s="606"/>
      <c r="CJ15" s="606"/>
      <c r="CK15" s="606"/>
      <c r="CL15" s="606"/>
      <c r="CM15" s="606"/>
      <c r="CN15" s="606"/>
      <c r="CO15" s="606"/>
      <c r="CP15" s="606"/>
      <c r="CQ15" s="607"/>
      <c r="CR15" s="608">
        <v>2091258</v>
      </c>
      <c r="CS15" s="609"/>
      <c r="CT15" s="609"/>
      <c r="CU15" s="609"/>
      <c r="CV15" s="609"/>
      <c r="CW15" s="609"/>
      <c r="CX15" s="609"/>
      <c r="CY15" s="610"/>
      <c r="CZ15" s="646">
        <v>15.9</v>
      </c>
      <c r="DA15" s="646"/>
      <c r="DB15" s="646"/>
      <c r="DC15" s="646"/>
      <c r="DD15" s="614">
        <v>640610</v>
      </c>
      <c r="DE15" s="609"/>
      <c r="DF15" s="609"/>
      <c r="DG15" s="609"/>
      <c r="DH15" s="609"/>
      <c r="DI15" s="609"/>
      <c r="DJ15" s="609"/>
      <c r="DK15" s="609"/>
      <c r="DL15" s="609"/>
      <c r="DM15" s="609"/>
      <c r="DN15" s="609"/>
      <c r="DO15" s="609"/>
      <c r="DP15" s="610"/>
      <c r="DQ15" s="614">
        <v>1233748</v>
      </c>
      <c r="DR15" s="609"/>
      <c r="DS15" s="609"/>
      <c r="DT15" s="609"/>
      <c r="DU15" s="609"/>
      <c r="DV15" s="609"/>
      <c r="DW15" s="609"/>
      <c r="DX15" s="609"/>
      <c r="DY15" s="609"/>
      <c r="DZ15" s="609"/>
      <c r="EA15" s="609"/>
      <c r="EB15" s="609"/>
      <c r="EC15" s="645"/>
    </row>
    <row r="16" spans="2:143" ht="11.25" customHeight="1" x14ac:dyDescent="0.15">
      <c r="B16" s="605" t="s">
        <v>249</v>
      </c>
      <c r="C16" s="606"/>
      <c r="D16" s="606"/>
      <c r="E16" s="606"/>
      <c r="F16" s="606"/>
      <c r="G16" s="606"/>
      <c r="H16" s="606"/>
      <c r="I16" s="606"/>
      <c r="J16" s="606"/>
      <c r="K16" s="606"/>
      <c r="L16" s="606"/>
      <c r="M16" s="606"/>
      <c r="N16" s="606"/>
      <c r="O16" s="606"/>
      <c r="P16" s="606"/>
      <c r="Q16" s="607"/>
      <c r="R16" s="608">
        <v>9049</v>
      </c>
      <c r="S16" s="609"/>
      <c r="T16" s="609"/>
      <c r="U16" s="609"/>
      <c r="V16" s="609"/>
      <c r="W16" s="609"/>
      <c r="X16" s="609"/>
      <c r="Y16" s="610"/>
      <c r="Z16" s="646">
        <v>0.1</v>
      </c>
      <c r="AA16" s="646"/>
      <c r="AB16" s="646"/>
      <c r="AC16" s="646"/>
      <c r="AD16" s="647">
        <v>9049</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251</v>
      </c>
      <c r="CE16" s="606"/>
      <c r="CF16" s="606"/>
      <c r="CG16" s="606"/>
      <c r="CH16" s="606"/>
      <c r="CI16" s="606"/>
      <c r="CJ16" s="606"/>
      <c r="CK16" s="606"/>
      <c r="CL16" s="606"/>
      <c r="CM16" s="606"/>
      <c r="CN16" s="606"/>
      <c r="CO16" s="606"/>
      <c r="CP16" s="606"/>
      <c r="CQ16" s="607"/>
      <c r="CR16" s="608">
        <v>14615</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3405</v>
      </c>
      <c r="DR16" s="609"/>
      <c r="DS16" s="609"/>
      <c r="DT16" s="609"/>
      <c r="DU16" s="609"/>
      <c r="DV16" s="609"/>
      <c r="DW16" s="609"/>
      <c r="DX16" s="609"/>
      <c r="DY16" s="609"/>
      <c r="DZ16" s="609"/>
      <c r="EA16" s="609"/>
      <c r="EB16" s="609"/>
      <c r="EC16" s="645"/>
    </row>
    <row r="17" spans="2:133" ht="11.25" customHeight="1" x14ac:dyDescent="0.15">
      <c r="B17" s="605" t="s">
        <v>252</v>
      </c>
      <c r="C17" s="606"/>
      <c r="D17" s="606"/>
      <c r="E17" s="606"/>
      <c r="F17" s="606"/>
      <c r="G17" s="606"/>
      <c r="H17" s="606"/>
      <c r="I17" s="606"/>
      <c r="J17" s="606"/>
      <c r="K17" s="606"/>
      <c r="L17" s="606"/>
      <c r="M17" s="606"/>
      <c r="N17" s="606"/>
      <c r="O17" s="606"/>
      <c r="P17" s="606"/>
      <c r="Q17" s="607"/>
      <c r="R17" s="608">
        <v>46011</v>
      </c>
      <c r="S17" s="609"/>
      <c r="T17" s="609"/>
      <c r="U17" s="609"/>
      <c r="V17" s="609"/>
      <c r="W17" s="609"/>
      <c r="X17" s="609"/>
      <c r="Y17" s="610"/>
      <c r="Z17" s="646">
        <v>0.3</v>
      </c>
      <c r="AA17" s="646"/>
      <c r="AB17" s="646"/>
      <c r="AC17" s="646"/>
      <c r="AD17" s="647">
        <v>46011</v>
      </c>
      <c r="AE17" s="647"/>
      <c r="AF17" s="647"/>
      <c r="AG17" s="647"/>
      <c r="AH17" s="647"/>
      <c r="AI17" s="647"/>
      <c r="AJ17" s="647"/>
      <c r="AK17" s="647"/>
      <c r="AL17" s="611">
        <v>0.6</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254</v>
      </c>
      <c r="CE17" s="606"/>
      <c r="CF17" s="606"/>
      <c r="CG17" s="606"/>
      <c r="CH17" s="606"/>
      <c r="CI17" s="606"/>
      <c r="CJ17" s="606"/>
      <c r="CK17" s="606"/>
      <c r="CL17" s="606"/>
      <c r="CM17" s="606"/>
      <c r="CN17" s="606"/>
      <c r="CO17" s="606"/>
      <c r="CP17" s="606"/>
      <c r="CQ17" s="607"/>
      <c r="CR17" s="608">
        <v>921434</v>
      </c>
      <c r="CS17" s="609"/>
      <c r="CT17" s="609"/>
      <c r="CU17" s="609"/>
      <c r="CV17" s="609"/>
      <c r="CW17" s="609"/>
      <c r="CX17" s="609"/>
      <c r="CY17" s="610"/>
      <c r="CZ17" s="646">
        <v>7</v>
      </c>
      <c r="DA17" s="646"/>
      <c r="DB17" s="646"/>
      <c r="DC17" s="646"/>
      <c r="DD17" s="614" t="s">
        <v>122</v>
      </c>
      <c r="DE17" s="609"/>
      <c r="DF17" s="609"/>
      <c r="DG17" s="609"/>
      <c r="DH17" s="609"/>
      <c r="DI17" s="609"/>
      <c r="DJ17" s="609"/>
      <c r="DK17" s="609"/>
      <c r="DL17" s="609"/>
      <c r="DM17" s="609"/>
      <c r="DN17" s="609"/>
      <c r="DO17" s="609"/>
      <c r="DP17" s="610"/>
      <c r="DQ17" s="614">
        <v>913688</v>
      </c>
      <c r="DR17" s="609"/>
      <c r="DS17" s="609"/>
      <c r="DT17" s="609"/>
      <c r="DU17" s="609"/>
      <c r="DV17" s="609"/>
      <c r="DW17" s="609"/>
      <c r="DX17" s="609"/>
      <c r="DY17" s="609"/>
      <c r="DZ17" s="609"/>
      <c r="EA17" s="609"/>
      <c r="EB17" s="609"/>
      <c r="EC17" s="645"/>
    </row>
    <row r="18" spans="2:133" ht="11.25" customHeight="1" x14ac:dyDescent="0.15">
      <c r="B18" s="605" t="s">
        <v>255</v>
      </c>
      <c r="C18" s="606"/>
      <c r="D18" s="606"/>
      <c r="E18" s="606"/>
      <c r="F18" s="606"/>
      <c r="G18" s="606"/>
      <c r="H18" s="606"/>
      <c r="I18" s="606"/>
      <c r="J18" s="606"/>
      <c r="K18" s="606"/>
      <c r="L18" s="606"/>
      <c r="M18" s="606"/>
      <c r="N18" s="606"/>
      <c r="O18" s="606"/>
      <c r="P18" s="606"/>
      <c r="Q18" s="607"/>
      <c r="R18" s="608">
        <v>20045</v>
      </c>
      <c r="S18" s="609"/>
      <c r="T18" s="609"/>
      <c r="U18" s="609"/>
      <c r="V18" s="609"/>
      <c r="W18" s="609"/>
      <c r="X18" s="609"/>
      <c r="Y18" s="610"/>
      <c r="Z18" s="646">
        <v>0.1</v>
      </c>
      <c r="AA18" s="646"/>
      <c r="AB18" s="646"/>
      <c r="AC18" s="646"/>
      <c r="AD18" s="647">
        <v>20045</v>
      </c>
      <c r="AE18" s="647"/>
      <c r="AF18" s="647"/>
      <c r="AG18" s="647"/>
      <c r="AH18" s="647"/>
      <c r="AI18" s="647"/>
      <c r="AJ18" s="647"/>
      <c r="AK18" s="647"/>
      <c r="AL18" s="611">
        <v>0.3</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258</v>
      </c>
      <c r="C19" s="606"/>
      <c r="D19" s="606"/>
      <c r="E19" s="606"/>
      <c r="F19" s="606"/>
      <c r="G19" s="606"/>
      <c r="H19" s="606"/>
      <c r="I19" s="606"/>
      <c r="J19" s="606"/>
      <c r="K19" s="606"/>
      <c r="L19" s="606"/>
      <c r="M19" s="606"/>
      <c r="N19" s="606"/>
      <c r="O19" s="606"/>
      <c r="P19" s="606"/>
      <c r="Q19" s="607"/>
      <c r="R19" s="608">
        <v>15831</v>
      </c>
      <c r="S19" s="609"/>
      <c r="T19" s="609"/>
      <c r="U19" s="609"/>
      <c r="V19" s="609"/>
      <c r="W19" s="609"/>
      <c r="X19" s="609"/>
      <c r="Y19" s="610"/>
      <c r="Z19" s="646">
        <v>0.1</v>
      </c>
      <c r="AA19" s="646"/>
      <c r="AB19" s="646"/>
      <c r="AC19" s="646"/>
      <c r="AD19" s="647">
        <v>15831</v>
      </c>
      <c r="AE19" s="647"/>
      <c r="AF19" s="647"/>
      <c r="AG19" s="647"/>
      <c r="AH19" s="647"/>
      <c r="AI19" s="647"/>
      <c r="AJ19" s="647"/>
      <c r="AK19" s="647"/>
      <c r="AL19" s="611">
        <v>0.2</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121715</v>
      </c>
      <c r="BH19" s="609"/>
      <c r="BI19" s="609"/>
      <c r="BJ19" s="609"/>
      <c r="BK19" s="609"/>
      <c r="BL19" s="609"/>
      <c r="BM19" s="609"/>
      <c r="BN19" s="610"/>
      <c r="BO19" s="646">
        <v>4.5999999999999996</v>
      </c>
      <c r="BP19" s="646"/>
      <c r="BQ19" s="646"/>
      <c r="BR19" s="646"/>
      <c r="BS19" s="647" t="s">
        <v>122</v>
      </c>
      <c r="BT19" s="647"/>
      <c r="BU19" s="647"/>
      <c r="BV19" s="647"/>
      <c r="BW19" s="647"/>
      <c r="BX19" s="647"/>
      <c r="BY19" s="647"/>
      <c r="BZ19" s="647"/>
      <c r="CA19" s="647"/>
      <c r="CB19" s="687"/>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261</v>
      </c>
      <c r="C20" s="676"/>
      <c r="D20" s="676"/>
      <c r="E20" s="676"/>
      <c r="F20" s="676"/>
      <c r="G20" s="676"/>
      <c r="H20" s="676"/>
      <c r="I20" s="676"/>
      <c r="J20" s="676"/>
      <c r="K20" s="676"/>
      <c r="L20" s="676"/>
      <c r="M20" s="676"/>
      <c r="N20" s="676"/>
      <c r="O20" s="676"/>
      <c r="P20" s="676"/>
      <c r="Q20" s="677"/>
      <c r="R20" s="608">
        <v>4214</v>
      </c>
      <c r="S20" s="609"/>
      <c r="T20" s="609"/>
      <c r="U20" s="609"/>
      <c r="V20" s="609"/>
      <c r="W20" s="609"/>
      <c r="X20" s="609"/>
      <c r="Y20" s="610"/>
      <c r="Z20" s="646">
        <v>0</v>
      </c>
      <c r="AA20" s="646"/>
      <c r="AB20" s="646"/>
      <c r="AC20" s="646"/>
      <c r="AD20" s="647">
        <v>4214</v>
      </c>
      <c r="AE20" s="647"/>
      <c r="AF20" s="647"/>
      <c r="AG20" s="647"/>
      <c r="AH20" s="647"/>
      <c r="AI20" s="647"/>
      <c r="AJ20" s="647"/>
      <c r="AK20" s="647"/>
      <c r="AL20" s="611">
        <v>0.1</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121715</v>
      </c>
      <c r="BH20" s="609"/>
      <c r="BI20" s="609"/>
      <c r="BJ20" s="609"/>
      <c r="BK20" s="609"/>
      <c r="BL20" s="609"/>
      <c r="BM20" s="609"/>
      <c r="BN20" s="610"/>
      <c r="BO20" s="646">
        <v>4.5999999999999996</v>
      </c>
      <c r="BP20" s="646"/>
      <c r="BQ20" s="646"/>
      <c r="BR20" s="646"/>
      <c r="BS20" s="647" t="s">
        <v>122</v>
      </c>
      <c r="BT20" s="647"/>
      <c r="BU20" s="647"/>
      <c r="BV20" s="647"/>
      <c r="BW20" s="647"/>
      <c r="BX20" s="647"/>
      <c r="BY20" s="647"/>
      <c r="BZ20" s="647"/>
      <c r="CA20" s="647"/>
      <c r="CB20" s="687"/>
      <c r="CD20" s="605" t="s">
        <v>263</v>
      </c>
      <c r="CE20" s="606"/>
      <c r="CF20" s="606"/>
      <c r="CG20" s="606"/>
      <c r="CH20" s="606"/>
      <c r="CI20" s="606"/>
      <c r="CJ20" s="606"/>
      <c r="CK20" s="606"/>
      <c r="CL20" s="606"/>
      <c r="CM20" s="606"/>
      <c r="CN20" s="606"/>
      <c r="CO20" s="606"/>
      <c r="CP20" s="606"/>
      <c r="CQ20" s="607"/>
      <c r="CR20" s="608">
        <v>13136389</v>
      </c>
      <c r="CS20" s="609"/>
      <c r="CT20" s="609"/>
      <c r="CU20" s="609"/>
      <c r="CV20" s="609"/>
      <c r="CW20" s="609"/>
      <c r="CX20" s="609"/>
      <c r="CY20" s="610"/>
      <c r="CZ20" s="646">
        <v>100</v>
      </c>
      <c r="DA20" s="646"/>
      <c r="DB20" s="646"/>
      <c r="DC20" s="646"/>
      <c r="DD20" s="614">
        <v>1234370</v>
      </c>
      <c r="DE20" s="609"/>
      <c r="DF20" s="609"/>
      <c r="DG20" s="609"/>
      <c r="DH20" s="609"/>
      <c r="DI20" s="609"/>
      <c r="DJ20" s="609"/>
      <c r="DK20" s="609"/>
      <c r="DL20" s="609"/>
      <c r="DM20" s="609"/>
      <c r="DN20" s="609"/>
      <c r="DO20" s="609"/>
      <c r="DP20" s="610"/>
      <c r="DQ20" s="614">
        <v>9283674</v>
      </c>
      <c r="DR20" s="609"/>
      <c r="DS20" s="609"/>
      <c r="DT20" s="609"/>
      <c r="DU20" s="609"/>
      <c r="DV20" s="609"/>
      <c r="DW20" s="609"/>
      <c r="DX20" s="609"/>
      <c r="DY20" s="609"/>
      <c r="DZ20" s="609"/>
      <c r="EA20" s="609"/>
      <c r="EB20" s="609"/>
      <c r="EC20" s="645"/>
    </row>
    <row r="21" spans="2:133" ht="11.25" customHeight="1" x14ac:dyDescent="0.15">
      <c r="B21" s="605" t="s">
        <v>264</v>
      </c>
      <c r="C21" s="606"/>
      <c r="D21" s="606"/>
      <c r="E21" s="606"/>
      <c r="F21" s="606"/>
      <c r="G21" s="606"/>
      <c r="H21" s="606"/>
      <c r="I21" s="606"/>
      <c r="J21" s="606"/>
      <c r="K21" s="606"/>
      <c r="L21" s="606"/>
      <c r="M21" s="606"/>
      <c r="N21" s="606"/>
      <c r="O21" s="606"/>
      <c r="P21" s="606"/>
      <c r="Q21" s="607"/>
      <c r="R21" s="608">
        <v>4414035</v>
      </c>
      <c r="S21" s="609"/>
      <c r="T21" s="609"/>
      <c r="U21" s="609"/>
      <c r="V21" s="609"/>
      <c r="W21" s="609"/>
      <c r="X21" s="609"/>
      <c r="Y21" s="610"/>
      <c r="Z21" s="646">
        <v>32</v>
      </c>
      <c r="AA21" s="646"/>
      <c r="AB21" s="646"/>
      <c r="AC21" s="646"/>
      <c r="AD21" s="647">
        <v>3960863</v>
      </c>
      <c r="AE21" s="647"/>
      <c r="AF21" s="647"/>
      <c r="AG21" s="647"/>
      <c r="AH21" s="647"/>
      <c r="AI21" s="647"/>
      <c r="AJ21" s="647"/>
      <c r="AK21" s="647"/>
      <c r="AL21" s="611">
        <v>53.7</v>
      </c>
      <c r="AM21" s="612"/>
      <c r="AN21" s="612"/>
      <c r="AO21" s="648"/>
      <c r="AP21" s="605" t="s">
        <v>265</v>
      </c>
      <c r="AQ21" s="685"/>
      <c r="AR21" s="685"/>
      <c r="AS21" s="685"/>
      <c r="AT21" s="685"/>
      <c r="AU21" s="685"/>
      <c r="AV21" s="685"/>
      <c r="AW21" s="685"/>
      <c r="AX21" s="685"/>
      <c r="AY21" s="685"/>
      <c r="AZ21" s="685"/>
      <c r="BA21" s="685"/>
      <c r="BB21" s="685"/>
      <c r="BC21" s="685"/>
      <c r="BD21" s="685"/>
      <c r="BE21" s="685"/>
      <c r="BF21" s="686"/>
      <c r="BG21" s="608">
        <v>2709</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266</v>
      </c>
      <c r="C22" s="606"/>
      <c r="D22" s="606"/>
      <c r="E22" s="606"/>
      <c r="F22" s="606"/>
      <c r="G22" s="606"/>
      <c r="H22" s="606"/>
      <c r="I22" s="606"/>
      <c r="J22" s="606"/>
      <c r="K22" s="606"/>
      <c r="L22" s="606"/>
      <c r="M22" s="606"/>
      <c r="N22" s="606"/>
      <c r="O22" s="606"/>
      <c r="P22" s="606"/>
      <c r="Q22" s="607"/>
      <c r="R22" s="608">
        <v>3960863</v>
      </c>
      <c r="S22" s="609"/>
      <c r="T22" s="609"/>
      <c r="U22" s="609"/>
      <c r="V22" s="609"/>
      <c r="W22" s="609"/>
      <c r="X22" s="609"/>
      <c r="Y22" s="610"/>
      <c r="Z22" s="646">
        <v>28.7</v>
      </c>
      <c r="AA22" s="646"/>
      <c r="AB22" s="646"/>
      <c r="AC22" s="646"/>
      <c r="AD22" s="647">
        <v>3960863</v>
      </c>
      <c r="AE22" s="647"/>
      <c r="AF22" s="647"/>
      <c r="AG22" s="647"/>
      <c r="AH22" s="647"/>
      <c r="AI22" s="647"/>
      <c r="AJ22" s="647"/>
      <c r="AK22" s="647"/>
      <c r="AL22" s="611">
        <v>53.7</v>
      </c>
      <c r="AM22" s="612"/>
      <c r="AN22" s="612"/>
      <c r="AO22" s="648"/>
      <c r="AP22" s="605" t="s">
        <v>267</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269</v>
      </c>
      <c r="C23" s="606"/>
      <c r="D23" s="606"/>
      <c r="E23" s="606"/>
      <c r="F23" s="606"/>
      <c r="G23" s="606"/>
      <c r="H23" s="606"/>
      <c r="I23" s="606"/>
      <c r="J23" s="606"/>
      <c r="K23" s="606"/>
      <c r="L23" s="606"/>
      <c r="M23" s="606"/>
      <c r="N23" s="606"/>
      <c r="O23" s="606"/>
      <c r="P23" s="606"/>
      <c r="Q23" s="607"/>
      <c r="R23" s="608">
        <v>453158</v>
      </c>
      <c r="S23" s="609"/>
      <c r="T23" s="609"/>
      <c r="U23" s="609"/>
      <c r="V23" s="609"/>
      <c r="W23" s="609"/>
      <c r="X23" s="609"/>
      <c r="Y23" s="610"/>
      <c r="Z23" s="646">
        <v>3.3</v>
      </c>
      <c r="AA23" s="646"/>
      <c r="AB23" s="646"/>
      <c r="AC23" s="646"/>
      <c r="AD23" s="647" t="s">
        <v>122</v>
      </c>
      <c r="AE23" s="647"/>
      <c r="AF23" s="647"/>
      <c r="AG23" s="647"/>
      <c r="AH23" s="647"/>
      <c r="AI23" s="647"/>
      <c r="AJ23" s="647"/>
      <c r="AK23" s="647"/>
      <c r="AL23" s="611" t="s">
        <v>122</v>
      </c>
      <c r="AM23" s="612"/>
      <c r="AN23" s="612"/>
      <c r="AO23" s="648"/>
      <c r="AP23" s="605" t="s">
        <v>270</v>
      </c>
      <c r="AQ23" s="685"/>
      <c r="AR23" s="685"/>
      <c r="AS23" s="685"/>
      <c r="AT23" s="685"/>
      <c r="AU23" s="685"/>
      <c r="AV23" s="685"/>
      <c r="AW23" s="685"/>
      <c r="AX23" s="685"/>
      <c r="AY23" s="685"/>
      <c r="AZ23" s="685"/>
      <c r="BA23" s="685"/>
      <c r="BB23" s="685"/>
      <c r="BC23" s="685"/>
      <c r="BD23" s="685"/>
      <c r="BE23" s="685"/>
      <c r="BF23" s="686"/>
      <c r="BG23" s="608">
        <v>119006</v>
      </c>
      <c r="BH23" s="609"/>
      <c r="BI23" s="609"/>
      <c r="BJ23" s="609"/>
      <c r="BK23" s="609"/>
      <c r="BL23" s="609"/>
      <c r="BM23" s="609"/>
      <c r="BN23" s="610"/>
      <c r="BO23" s="646">
        <v>4.5</v>
      </c>
      <c r="BP23" s="646"/>
      <c r="BQ23" s="646"/>
      <c r="BR23" s="646"/>
      <c r="BS23" s="647" t="s">
        <v>122</v>
      </c>
      <c r="BT23" s="647"/>
      <c r="BU23" s="647"/>
      <c r="BV23" s="647"/>
      <c r="BW23" s="647"/>
      <c r="BX23" s="647"/>
      <c r="BY23" s="647"/>
      <c r="BZ23" s="647"/>
      <c r="CA23" s="647"/>
      <c r="CB23" s="687"/>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15">
      <c r="B24" s="605" t="s">
        <v>276</v>
      </c>
      <c r="C24" s="606"/>
      <c r="D24" s="606"/>
      <c r="E24" s="606"/>
      <c r="F24" s="606"/>
      <c r="G24" s="606"/>
      <c r="H24" s="606"/>
      <c r="I24" s="606"/>
      <c r="J24" s="606"/>
      <c r="K24" s="606"/>
      <c r="L24" s="606"/>
      <c r="M24" s="606"/>
      <c r="N24" s="606"/>
      <c r="O24" s="606"/>
      <c r="P24" s="606"/>
      <c r="Q24" s="607"/>
      <c r="R24" s="608">
        <v>14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277</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278</v>
      </c>
      <c r="CE24" s="667"/>
      <c r="CF24" s="667"/>
      <c r="CG24" s="667"/>
      <c r="CH24" s="667"/>
      <c r="CI24" s="667"/>
      <c r="CJ24" s="667"/>
      <c r="CK24" s="667"/>
      <c r="CL24" s="667"/>
      <c r="CM24" s="667"/>
      <c r="CN24" s="667"/>
      <c r="CO24" s="667"/>
      <c r="CP24" s="667"/>
      <c r="CQ24" s="668"/>
      <c r="CR24" s="663">
        <v>5387265</v>
      </c>
      <c r="CS24" s="664"/>
      <c r="CT24" s="664"/>
      <c r="CU24" s="664"/>
      <c r="CV24" s="664"/>
      <c r="CW24" s="664"/>
      <c r="CX24" s="664"/>
      <c r="CY24" s="689"/>
      <c r="CZ24" s="690">
        <v>41</v>
      </c>
      <c r="DA24" s="672"/>
      <c r="DB24" s="672"/>
      <c r="DC24" s="692"/>
      <c r="DD24" s="688">
        <v>3743828</v>
      </c>
      <c r="DE24" s="664"/>
      <c r="DF24" s="664"/>
      <c r="DG24" s="664"/>
      <c r="DH24" s="664"/>
      <c r="DI24" s="664"/>
      <c r="DJ24" s="664"/>
      <c r="DK24" s="689"/>
      <c r="DL24" s="688">
        <v>3257720</v>
      </c>
      <c r="DM24" s="664"/>
      <c r="DN24" s="664"/>
      <c r="DO24" s="664"/>
      <c r="DP24" s="664"/>
      <c r="DQ24" s="664"/>
      <c r="DR24" s="664"/>
      <c r="DS24" s="664"/>
      <c r="DT24" s="664"/>
      <c r="DU24" s="664"/>
      <c r="DV24" s="689"/>
      <c r="DW24" s="690">
        <v>43.9</v>
      </c>
      <c r="DX24" s="672"/>
      <c r="DY24" s="672"/>
      <c r="DZ24" s="672"/>
      <c r="EA24" s="672"/>
      <c r="EB24" s="672"/>
      <c r="EC24" s="691"/>
    </row>
    <row r="25" spans="2:133" ht="11.25" customHeight="1" x14ac:dyDescent="0.15">
      <c r="B25" s="605" t="s">
        <v>279</v>
      </c>
      <c r="C25" s="606"/>
      <c r="D25" s="606"/>
      <c r="E25" s="606"/>
      <c r="F25" s="606"/>
      <c r="G25" s="606"/>
      <c r="H25" s="606"/>
      <c r="I25" s="606"/>
      <c r="J25" s="606"/>
      <c r="K25" s="606"/>
      <c r="L25" s="606"/>
      <c r="M25" s="606"/>
      <c r="N25" s="606"/>
      <c r="O25" s="606"/>
      <c r="P25" s="606"/>
      <c r="Q25" s="607"/>
      <c r="R25" s="608">
        <v>7932502</v>
      </c>
      <c r="S25" s="609"/>
      <c r="T25" s="609"/>
      <c r="U25" s="609"/>
      <c r="V25" s="609"/>
      <c r="W25" s="609"/>
      <c r="X25" s="609"/>
      <c r="Y25" s="610"/>
      <c r="Z25" s="646">
        <v>57.5</v>
      </c>
      <c r="AA25" s="646"/>
      <c r="AB25" s="646"/>
      <c r="AC25" s="646"/>
      <c r="AD25" s="647">
        <v>7360324</v>
      </c>
      <c r="AE25" s="647"/>
      <c r="AF25" s="647"/>
      <c r="AG25" s="647"/>
      <c r="AH25" s="647"/>
      <c r="AI25" s="647"/>
      <c r="AJ25" s="647"/>
      <c r="AK25" s="647"/>
      <c r="AL25" s="611">
        <v>99.7</v>
      </c>
      <c r="AM25" s="612"/>
      <c r="AN25" s="612"/>
      <c r="AO25" s="648"/>
      <c r="AP25" s="605" t="s">
        <v>280</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281</v>
      </c>
      <c r="CE25" s="606"/>
      <c r="CF25" s="606"/>
      <c r="CG25" s="606"/>
      <c r="CH25" s="606"/>
      <c r="CI25" s="606"/>
      <c r="CJ25" s="606"/>
      <c r="CK25" s="606"/>
      <c r="CL25" s="606"/>
      <c r="CM25" s="606"/>
      <c r="CN25" s="606"/>
      <c r="CO25" s="606"/>
      <c r="CP25" s="606"/>
      <c r="CQ25" s="607"/>
      <c r="CR25" s="608">
        <v>2184720</v>
      </c>
      <c r="CS25" s="621"/>
      <c r="CT25" s="621"/>
      <c r="CU25" s="621"/>
      <c r="CV25" s="621"/>
      <c r="CW25" s="621"/>
      <c r="CX25" s="621"/>
      <c r="CY25" s="622"/>
      <c r="CZ25" s="611">
        <v>16.600000000000001</v>
      </c>
      <c r="DA25" s="623"/>
      <c r="DB25" s="623"/>
      <c r="DC25" s="624"/>
      <c r="DD25" s="614">
        <v>1993669</v>
      </c>
      <c r="DE25" s="621"/>
      <c r="DF25" s="621"/>
      <c r="DG25" s="621"/>
      <c r="DH25" s="621"/>
      <c r="DI25" s="621"/>
      <c r="DJ25" s="621"/>
      <c r="DK25" s="622"/>
      <c r="DL25" s="614">
        <v>1799988</v>
      </c>
      <c r="DM25" s="621"/>
      <c r="DN25" s="621"/>
      <c r="DO25" s="621"/>
      <c r="DP25" s="621"/>
      <c r="DQ25" s="621"/>
      <c r="DR25" s="621"/>
      <c r="DS25" s="621"/>
      <c r="DT25" s="621"/>
      <c r="DU25" s="621"/>
      <c r="DV25" s="622"/>
      <c r="DW25" s="611">
        <v>24.2</v>
      </c>
      <c r="DX25" s="623"/>
      <c r="DY25" s="623"/>
      <c r="DZ25" s="623"/>
      <c r="EA25" s="623"/>
      <c r="EB25" s="623"/>
      <c r="EC25" s="635"/>
    </row>
    <row r="26" spans="2:133" ht="11.25" customHeight="1" x14ac:dyDescent="0.15">
      <c r="B26" s="605" t="s">
        <v>282</v>
      </c>
      <c r="C26" s="606"/>
      <c r="D26" s="606"/>
      <c r="E26" s="606"/>
      <c r="F26" s="606"/>
      <c r="G26" s="606"/>
      <c r="H26" s="606"/>
      <c r="I26" s="606"/>
      <c r="J26" s="606"/>
      <c r="K26" s="606"/>
      <c r="L26" s="606"/>
      <c r="M26" s="606"/>
      <c r="N26" s="606"/>
      <c r="O26" s="606"/>
      <c r="P26" s="606"/>
      <c r="Q26" s="607"/>
      <c r="R26" s="608">
        <v>2399</v>
      </c>
      <c r="S26" s="609"/>
      <c r="T26" s="609"/>
      <c r="U26" s="609"/>
      <c r="V26" s="609"/>
      <c r="W26" s="609"/>
      <c r="X26" s="609"/>
      <c r="Y26" s="610"/>
      <c r="Z26" s="646">
        <v>0</v>
      </c>
      <c r="AA26" s="646"/>
      <c r="AB26" s="646"/>
      <c r="AC26" s="646"/>
      <c r="AD26" s="647">
        <v>2399</v>
      </c>
      <c r="AE26" s="647"/>
      <c r="AF26" s="647"/>
      <c r="AG26" s="647"/>
      <c r="AH26" s="647"/>
      <c r="AI26" s="647"/>
      <c r="AJ26" s="647"/>
      <c r="AK26" s="647"/>
      <c r="AL26" s="611">
        <v>0</v>
      </c>
      <c r="AM26" s="612"/>
      <c r="AN26" s="612"/>
      <c r="AO26" s="648"/>
      <c r="AP26" s="605" t="s">
        <v>283</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284</v>
      </c>
      <c r="CE26" s="606"/>
      <c r="CF26" s="606"/>
      <c r="CG26" s="606"/>
      <c r="CH26" s="606"/>
      <c r="CI26" s="606"/>
      <c r="CJ26" s="606"/>
      <c r="CK26" s="606"/>
      <c r="CL26" s="606"/>
      <c r="CM26" s="606"/>
      <c r="CN26" s="606"/>
      <c r="CO26" s="606"/>
      <c r="CP26" s="606"/>
      <c r="CQ26" s="607"/>
      <c r="CR26" s="608">
        <v>1111398</v>
      </c>
      <c r="CS26" s="609"/>
      <c r="CT26" s="609"/>
      <c r="CU26" s="609"/>
      <c r="CV26" s="609"/>
      <c r="CW26" s="609"/>
      <c r="CX26" s="609"/>
      <c r="CY26" s="610"/>
      <c r="CZ26" s="611">
        <v>8.5</v>
      </c>
      <c r="DA26" s="623"/>
      <c r="DB26" s="623"/>
      <c r="DC26" s="624"/>
      <c r="DD26" s="614">
        <v>1012564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285</v>
      </c>
      <c r="C27" s="606"/>
      <c r="D27" s="606"/>
      <c r="E27" s="606"/>
      <c r="F27" s="606"/>
      <c r="G27" s="606"/>
      <c r="H27" s="606"/>
      <c r="I27" s="606"/>
      <c r="J27" s="606"/>
      <c r="K27" s="606"/>
      <c r="L27" s="606"/>
      <c r="M27" s="606"/>
      <c r="N27" s="606"/>
      <c r="O27" s="606"/>
      <c r="P27" s="606"/>
      <c r="Q27" s="607"/>
      <c r="R27" s="608">
        <v>63146</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2666663</v>
      </c>
      <c r="BH27" s="609"/>
      <c r="BI27" s="609"/>
      <c r="BJ27" s="609"/>
      <c r="BK27" s="609"/>
      <c r="BL27" s="609"/>
      <c r="BM27" s="609"/>
      <c r="BN27" s="610"/>
      <c r="BO27" s="646">
        <v>100</v>
      </c>
      <c r="BP27" s="646"/>
      <c r="BQ27" s="646"/>
      <c r="BR27" s="646"/>
      <c r="BS27" s="647">
        <v>22598</v>
      </c>
      <c r="BT27" s="647"/>
      <c r="BU27" s="647"/>
      <c r="BV27" s="647"/>
      <c r="BW27" s="647"/>
      <c r="BX27" s="647"/>
      <c r="BY27" s="647"/>
      <c r="BZ27" s="647"/>
      <c r="CA27" s="647"/>
      <c r="CB27" s="687"/>
      <c r="CD27" s="605" t="s">
        <v>287</v>
      </c>
      <c r="CE27" s="606"/>
      <c r="CF27" s="606"/>
      <c r="CG27" s="606"/>
      <c r="CH27" s="606"/>
      <c r="CI27" s="606"/>
      <c r="CJ27" s="606"/>
      <c r="CK27" s="606"/>
      <c r="CL27" s="606"/>
      <c r="CM27" s="606"/>
      <c r="CN27" s="606"/>
      <c r="CO27" s="606"/>
      <c r="CP27" s="606"/>
      <c r="CQ27" s="607"/>
      <c r="CR27" s="608">
        <v>2281111</v>
      </c>
      <c r="CS27" s="621"/>
      <c r="CT27" s="621"/>
      <c r="CU27" s="621"/>
      <c r="CV27" s="621"/>
      <c r="CW27" s="621"/>
      <c r="CX27" s="621"/>
      <c r="CY27" s="622"/>
      <c r="CZ27" s="611">
        <v>17.399999999999999</v>
      </c>
      <c r="DA27" s="623"/>
      <c r="DB27" s="623"/>
      <c r="DC27" s="624"/>
      <c r="DD27" s="614">
        <v>836471</v>
      </c>
      <c r="DE27" s="621"/>
      <c r="DF27" s="621"/>
      <c r="DG27" s="621"/>
      <c r="DH27" s="621"/>
      <c r="DI27" s="621"/>
      <c r="DJ27" s="621"/>
      <c r="DK27" s="622"/>
      <c r="DL27" s="614">
        <v>544225</v>
      </c>
      <c r="DM27" s="621"/>
      <c r="DN27" s="621"/>
      <c r="DO27" s="621"/>
      <c r="DP27" s="621"/>
      <c r="DQ27" s="621"/>
      <c r="DR27" s="621"/>
      <c r="DS27" s="621"/>
      <c r="DT27" s="621"/>
      <c r="DU27" s="621"/>
      <c r="DV27" s="622"/>
      <c r="DW27" s="611">
        <v>7.3</v>
      </c>
      <c r="DX27" s="623"/>
      <c r="DY27" s="623"/>
      <c r="DZ27" s="623"/>
      <c r="EA27" s="623"/>
      <c r="EB27" s="623"/>
      <c r="EC27" s="635"/>
    </row>
    <row r="28" spans="2:133" ht="11.25" customHeight="1" x14ac:dyDescent="0.15">
      <c r="B28" s="605" t="s">
        <v>288</v>
      </c>
      <c r="C28" s="606"/>
      <c r="D28" s="606"/>
      <c r="E28" s="606"/>
      <c r="F28" s="606"/>
      <c r="G28" s="606"/>
      <c r="H28" s="606"/>
      <c r="I28" s="606"/>
      <c r="J28" s="606"/>
      <c r="K28" s="606"/>
      <c r="L28" s="606"/>
      <c r="M28" s="606"/>
      <c r="N28" s="606"/>
      <c r="O28" s="606"/>
      <c r="P28" s="606"/>
      <c r="Q28" s="607"/>
      <c r="R28" s="608">
        <v>111758</v>
      </c>
      <c r="S28" s="609"/>
      <c r="T28" s="609"/>
      <c r="U28" s="609"/>
      <c r="V28" s="609"/>
      <c r="W28" s="609"/>
      <c r="X28" s="609"/>
      <c r="Y28" s="610"/>
      <c r="Z28" s="646">
        <v>0.8</v>
      </c>
      <c r="AA28" s="646"/>
      <c r="AB28" s="646"/>
      <c r="AC28" s="646"/>
      <c r="AD28" s="647">
        <v>14312</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921434</v>
      </c>
      <c r="CS28" s="609"/>
      <c r="CT28" s="609"/>
      <c r="CU28" s="609"/>
      <c r="CV28" s="609"/>
      <c r="CW28" s="609"/>
      <c r="CX28" s="609"/>
      <c r="CY28" s="610"/>
      <c r="CZ28" s="611">
        <v>7</v>
      </c>
      <c r="DA28" s="623"/>
      <c r="DB28" s="623"/>
      <c r="DC28" s="624"/>
      <c r="DD28" s="614">
        <v>913688</v>
      </c>
      <c r="DE28" s="609"/>
      <c r="DF28" s="609"/>
      <c r="DG28" s="609"/>
      <c r="DH28" s="609"/>
      <c r="DI28" s="609"/>
      <c r="DJ28" s="609"/>
      <c r="DK28" s="610"/>
      <c r="DL28" s="614">
        <v>913507</v>
      </c>
      <c r="DM28" s="609"/>
      <c r="DN28" s="609"/>
      <c r="DO28" s="609"/>
      <c r="DP28" s="609"/>
      <c r="DQ28" s="609"/>
      <c r="DR28" s="609"/>
      <c r="DS28" s="609"/>
      <c r="DT28" s="609"/>
      <c r="DU28" s="609"/>
      <c r="DV28" s="610"/>
      <c r="DW28" s="611">
        <v>12.3</v>
      </c>
      <c r="DX28" s="623"/>
      <c r="DY28" s="623"/>
      <c r="DZ28" s="623"/>
      <c r="EA28" s="623"/>
      <c r="EB28" s="623"/>
      <c r="EC28" s="635"/>
    </row>
    <row r="29" spans="2:133" ht="11.25" customHeight="1" x14ac:dyDescent="0.15">
      <c r="B29" s="605" t="s">
        <v>290</v>
      </c>
      <c r="C29" s="606"/>
      <c r="D29" s="606"/>
      <c r="E29" s="606"/>
      <c r="F29" s="606"/>
      <c r="G29" s="606"/>
      <c r="H29" s="606"/>
      <c r="I29" s="606"/>
      <c r="J29" s="606"/>
      <c r="K29" s="606"/>
      <c r="L29" s="606"/>
      <c r="M29" s="606"/>
      <c r="N29" s="606"/>
      <c r="O29" s="606"/>
      <c r="P29" s="606"/>
      <c r="Q29" s="607"/>
      <c r="R29" s="608">
        <v>16622</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291</v>
      </c>
      <c r="CE29" s="628"/>
      <c r="CF29" s="605" t="s">
        <v>66</v>
      </c>
      <c r="CG29" s="606"/>
      <c r="CH29" s="606"/>
      <c r="CI29" s="606"/>
      <c r="CJ29" s="606"/>
      <c r="CK29" s="606"/>
      <c r="CL29" s="606"/>
      <c r="CM29" s="606"/>
      <c r="CN29" s="606"/>
      <c r="CO29" s="606"/>
      <c r="CP29" s="606"/>
      <c r="CQ29" s="607"/>
      <c r="CR29" s="608">
        <v>921434</v>
      </c>
      <c r="CS29" s="621"/>
      <c r="CT29" s="621"/>
      <c r="CU29" s="621"/>
      <c r="CV29" s="621"/>
      <c r="CW29" s="621"/>
      <c r="CX29" s="621"/>
      <c r="CY29" s="622"/>
      <c r="CZ29" s="611">
        <v>7</v>
      </c>
      <c r="DA29" s="623"/>
      <c r="DB29" s="623"/>
      <c r="DC29" s="624"/>
      <c r="DD29" s="614">
        <v>913688</v>
      </c>
      <c r="DE29" s="621"/>
      <c r="DF29" s="621"/>
      <c r="DG29" s="621"/>
      <c r="DH29" s="621"/>
      <c r="DI29" s="621"/>
      <c r="DJ29" s="621"/>
      <c r="DK29" s="622"/>
      <c r="DL29" s="614">
        <v>913507</v>
      </c>
      <c r="DM29" s="621"/>
      <c r="DN29" s="621"/>
      <c r="DO29" s="621"/>
      <c r="DP29" s="621"/>
      <c r="DQ29" s="621"/>
      <c r="DR29" s="621"/>
      <c r="DS29" s="621"/>
      <c r="DT29" s="621"/>
      <c r="DU29" s="621"/>
      <c r="DV29" s="622"/>
      <c r="DW29" s="611">
        <v>12.3</v>
      </c>
      <c r="DX29" s="623"/>
      <c r="DY29" s="623"/>
      <c r="DZ29" s="623"/>
      <c r="EA29" s="623"/>
      <c r="EB29" s="623"/>
      <c r="EC29" s="635"/>
    </row>
    <row r="30" spans="2:133" ht="11.25" customHeight="1" x14ac:dyDescent="0.15">
      <c r="B30" s="605" t="s">
        <v>292</v>
      </c>
      <c r="C30" s="606"/>
      <c r="D30" s="606"/>
      <c r="E30" s="606"/>
      <c r="F30" s="606"/>
      <c r="G30" s="606"/>
      <c r="H30" s="606"/>
      <c r="I30" s="606"/>
      <c r="J30" s="606"/>
      <c r="K30" s="606"/>
      <c r="L30" s="606"/>
      <c r="M30" s="606"/>
      <c r="N30" s="606"/>
      <c r="O30" s="606"/>
      <c r="P30" s="606"/>
      <c r="Q30" s="607"/>
      <c r="R30" s="608">
        <v>1954671</v>
      </c>
      <c r="S30" s="609"/>
      <c r="T30" s="609"/>
      <c r="U30" s="609"/>
      <c r="V30" s="609"/>
      <c r="W30" s="609"/>
      <c r="X30" s="609"/>
      <c r="Y30" s="610"/>
      <c r="Z30" s="646">
        <v>14.2</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78"/>
      <c r="BI30" s="678"/>
      <c r="BJ30" s="678"/>
      <c r="BK30" s="678"/>
      <c r="BL30" s="678"/>
      <c r="BM30" s="678"/>
      <c r="BN30" s="678"/>
      <c r="BO30" s="678"/>
      <c r="BP30" s="678"/>
      <c r="BQ30" s="679"/>
      <c r="BR30" s="660" t="s">
        <v>294</v>
      </c>
      <c r="BS30" s="678"/>
      <c r="BT30" s="678"/>
      <c r="BU30" s="678"/>
      <c r="BV30" s="678"/>
      <c r="BW30" s="678"/>
      <c r="BX30" s="678"/>
      <c r="BY30" s="678"/>
      <c r="BZ30" s="678"/>
      <c r="CA30" s="678"/>
      <c r="CB30" s="679"/>
      <c r="CD30" s="629"/>
      <c r="CE30" s="630"/>
      <c r="CF30" s="605" t="s">
        <v>295</v>
      </c>
      <c r="CG30" s="606"/>
      <c r="CH30" s="606"/>
      <c r="CI30" s="606"/>
      <c r="CJ30" s="606"/>
      <c r="CK30" s="606"/>
      <c r="CL30" s="606"/>
      <c r="CM30" s="606"/>
      <c r="CN30" s="606"/>
      <c r="CO30" s="606"/>
      <c r="CP30" s="606"/>
      <c r="CQ30" s="607"/>
      <c r="CR30" s="608">
        <v>888851</v>
      </c>
      <c r="CS30" s="609"/>
      <c r="CT30" s="609"/>
      <c r="CU30" s="609"/>
      <c r="CV30" s="609"/>
      <c r="CW30" s="609"/>
      <c r="CX30" s="609"/>
      <c r="CY30" s="610"/>
      <c r="CZ30" s="611">
        <v>6.8</v>
      </c>
      <c r="DA30" s="623"/>
      <c r="DB30" s="623"/>
      <c r="DC30" s="624"/>
      <c r="DD30" s="614">
        <v>881141</v>
      </c>
      <c r="DE30" s="609"/>
      <c r="DF30" s="609"/>
      <c r="DG30" s="609"/>
      <c r="DH30" s="609"/>
      <c r="DI30" s="609"/>
      <c r="DJ30" s="609"/>
      <c r="DK30" s="610"/>
      <c r="DL30" s="614">
        <v>880962</v>
      </c>
      <c r="DM30" s="609"/>
      <c r="DN30" s="609"/>
      <c r="DO30" s="609"/>
      <c r="DP30" s="609"/>
      <c r="DQ30" s="609"/>
      <c r="DR30" s="609"/>
      <c r="DS30" s="609"/>
      <c r="DT30" s="609"/>
      <c r="DU30" s="609"/>
      <c r="DV30" s="610"/>
      <c r="DW30" s="611">
        <v>11.9</v>
      </c>
      <c r="DX30" s="623"/>
      <c r="DY30" s="623"/>
      <c r="DZ30" s="623"/>
      <c r="EA30" s="623"/>
      <c r="EB30" s="623"/>
      <c r="EC30" s="635"/>
    </row>
    <row r="31" spans="2:133" ht="11.25" customHeight="1" x14ac:dyDescent="0.15">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297</v>
      </c>
      <c r="AQ31" s="681"/>
      <c r="AR31" s="681"/>
      <c r="AS31" s="681"/>
      <c r="AT31" s="682" t="s">
        <v>298</v>
      </c>
      <c r="AU31" s="212"/>
      <c r="AV31" s="212"/>
      <c r="AW31" s="212"/>
      <c r="AX31" s="666" t="s">
        <v>176</v>
      </c>
      <c r="AY31" s="667"/>
      <c r="AZ31" s="667"/>
      <c r="BA31" s="667"/>
      <c r="BB31" s="667"/>
      <c r="BC31" s="667"/>
      <c r="BD31" s="667"/>
      <c r="BE31" s="667"/>
      <c r="BF31" s="668"/>
      <c r="BG31" s="670">
        <v>99.2</v>
      </c>
      <c r="BH31" s="671"/>
      <c r="BI31" s="671"/>
      <c r="BJ31" s="671"/>
      <c r="BK31" s="671"/>
      <c r="BL31" s="671"/>
      <c r="BM31" s="672">
        <v>94.7</v>
      </c>
      <c r="BN31" s="671"/>
      <c r="BO31" s="671"/>
      <c r="BP31" s="671"/>
      <c r="BQ31" s="673"/>
      <c r="BR31" s="670">
        <v>99.1</v>
      </c>
      <c r="BS31" s="671"/>
      <c r="BT31" s="671"/>
      <c r="BU31" s="671"/>
      <c r="BV31" s="671"/>
      <c r="BW31" s="671"/>
      <c r="BX31" s="672">
        <v>94.3</v>
      </c>
      <c r="BY31" s="671"/>
      <c r="BZ31" s="671"/>
      <c r="CA31" s="671"/>
      <c r="CB31" s="673"/>
      <c r="CD31" s="629"/>
      <c r="CE31" s="630"/>
      <c r="CF31" s="605" t="s">
        <v>299</v>
      </c>
      <c r="CG31" s="606"/>
      <c r="CH31" s="606"/>
      <c r="CI31" s="606"/>
      <c r="CJ31" s="606"/>
      <c r="CK31" s="606"/>
      <c r="CL31" s="606"/>
      <c r="CM31" s="606"/>
      <c r="CN31" s="606"/>
      <c r="CO31" s="606"/>
      <c r="CP31" s="606"/>
      <c r="CQ31" s="607"/>
      <c r="CR31" s="608">
        <v>32583</v>
      </c>
      <c r="CS31" s="621"/>
      <c r="CT31" s="621"/>
      <c r="CU31" s="621"/>
      <c r="CV31" s="621"/>
      <c r="CW31" s="621"/>
      <c r="CX31" s="621"/>
      <c r="CY31" s="622"/>
      <c r="CZ31" s="611">
        <v>0.2</v>
      </c>
      <c r="DA31" s="623"/>
      <c r="DB31" s="623"/>
      <c r="DC31" s="624"/>
      <c r="DD31" s="614">
        <v>32547</v>
      </c>
      <c r="DE31" s="621"/>
      <c r="DF31" s="621"/>
      <c r="DG31" s="621"/>
      <c r="DH31" s="621"/>
      <c r="DI31" s="621"/>
      <c r="DJ31" s="621"/>
      <c r="DK31" s="622"/>
      <c r="DL31" s="614">
        <v>32545</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300</v>
      </c>
      <c r="C32" s="606"/>
      <c r="D32" s="606"/>
      <c r="E32" s="606"/>
      <c r="F32" s="606"/>
      <c r="G32" s="606"/>
      <c r="H32" s="606"/>
      <c r="I32" s="606"/>
      <c r="J32" s="606"/>
      <c r="K32" s="606"/>
      <c r="L32" s="606"/>
      <c r="M32" s="606"/>
      <c r="N32" s="606"/>
      <c r="O32" s="606"/>
      <c r="P32" s="606"/>
      <c r="Q32" s="607"/>
      <c r="R32" s="608">
        <v>725020</v>
      </c>
      <c r="S32" s="609"/>
      <c r="T32" s="609"/>
      <c r="U32" s="609"/>
      <c r="V32" s="609"/>
      <c r="W32" s="609"/>
      <c r="X32" s="609"/>
      <c r="Y32" s="610"/>
      <c r="Z32" s="646">
        <v>5.3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301</v>
      </c>
      <c r="AX32" s="605" t="s">
        <v>302</v>
      </c>
      <c r="AY32" s="606"/>
      <c r="AZ32" s="606"/>
      <c r="BA32" s="606"/>
      <c r="BB32" s="606"/>
      <c r="BC32" s="606"/>
      <c r="BD32" s="606"/>
      <c r="BE32" s="606"/>
      <c r="BF32" s="607"/>
      <c r="BG32" s="674">
        <v>99.4</v>
      </c>
      <c r="BH32" s="621"/>
      <c r="BI32" s="621"/>
      <c r="BJ32" s="621"/>
      <c r="BK32" s="621"/>
      <c r="BL32" s="621"/>
      <c r="BM32" s="612">
        <v>97.7</v>
      </c>
      <c r="BN32" s="621"/>
      <c r="BO32" s="621"/>
      <c r="BP32" s="621"/>
      <c r="BQ32" s="644"/>
      <c r="BR32" s="674">
        <v>99.3</v>
      </c>
      <c r="BS32" s="621"/>
      <c r="BT32" s="621"/>
      <c r="BU32" s="621"/>
      <c r="BV32" s="621"/>
      <c r="BW32" s="621"/>
      <c r="BX32" s="612">
        <v>97.4</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304</v>
      </c>
      <c r="C33" s="606"/>
      <c r="D33" s="606"/>
      <c r="E33" s="606"/>
      <c r="F33" s="606"/>
      <c r="G33" s="606"/>
      <c r="H33" s="606"/>
      <c r="I33" s="606"/>
      <c r="J33" s="606"/>
      <c r="K33" s="606"/>
      <c r="L33" s="606"/>
      <c r="M33" s="606"/>
      <c r="N33" s="606"/>
      <c r="O33" s="606"/>
      <c r="P33" s="606"/>
      <c r="Q33" s="607"/>
      <c r="R33" s="608">
        <v>6632</v>
      </c>
      <c r="S33" s="609"/>
      <c r="T33" s="609"/>
      <c r="U33" s="609"/>
      <c r="V33" s="609"/>
      <c r="W33" s="609"/>
      <c r="X33" s="609"/>
      <c r="Y33" s="610"/>
      <c r="Z33" s="646">
        <v>0</v>
      </c>
      <c r="AA33" s="646"/>
      <c r="AB33" s="646"/>
      <c r="AC33" s="646"/>
      <c r="AD33" s="647">
        <v>4074</v>
      </c>
      <c r="AE33" s="647"/>
      <c r="AF33" s="647"/>
      <c r="AG33" s="647"/>
      <c r="AH33" s="647"/>
      <c r="AI33" s="647"/>
      <c r="AJ33" s="647"/>
      <c r="AK33" s="647"/>
      <c r="AL33" s="611">
        <v>0.1</v>
      </c>
      <c r="AM33" s="612"/>
      <c r="AN33" s="612"/>
      <c r="AO33" s="648"/>
      <c r="AP33" s="651"/>
      <c r="AQ33" s="652"/>
      <c r="AR33" s="652"/>
      <c r="AS33" s="652"/>
      <c r="AT33" s="684"/>
      <c r="AU33" s="213"/>
      <c r="AV33" s="213"/>
      <c r="AW33" s="213"/>
      <c r="AX33" s="589" t="s">
        <v>305</v>
      </c>
      <c r="AY33" s="590"/>
      <c r="AZ33" s="590"/>
      <c r="BA33" s="590"/>
      <c r="BB33" s="590"/>
      <c r="BC33" s="590"/>
      <c r="BD33" s="590"/>
      <c r="BE33" s="590"/>
      <c r="BF33" s="591"/>
      <c r="BG33" s="669">
        <v>98.9</v>
      </c>
      <c r="BH33" s="593"/>
      <c r="BI33" s="593"/>
      <c r="BJ33" s="593"/>
      <c r="BK33" s="593"/>
      <c r="BL33" s="593"/>
      <c r="BM33" s="639">
        <v>91.9</v>
      </c>
      <c r="BN33" s="593"/>
      <c r="BO33" s="593"/>
      <c r="BP33" s="593"/>
      <c r="BQ33" s="656"/>
      <c r="BR33" s="669">
        <v>98.8</v>
      </c>
      <c r="BS33" s="593"/>
      <c r="BT33" s="593"/>
      <c r="BU33" s="593"/>
      <c r="BV33" s="593"/>
      <c r="BW33" s="593"/>
      <c r="BX33" s="639">
        <v>91.4</v>
      </c>
      <c r="BY33" s="593"/>
      <c r="BZ33" s="593"/>
      <c r="CA33" s="593"/>
      <c r="CB33" s="656"/>
      <c r="CD33" s="605" t="s">
        <v>306</v>
      </c>
      <c r="CE33" s="606"/>
      <c r="CF33" s="606"/>
      <c r="CG33" s="606"/>
      <c r="CH33" s="606"/>
      <c r="CI33" s="606"/>
      <c r="CJ33" s="606"/>
      <c r="CK33" s="606"/>
      <c r="CL33" s="606"/>
      <c r="CM33" s="606"/>
      <c r="CN33" s="606"/>
      <c r="CO33" s="606"/>
      <c r="CP33" s="606"/>
      <c r="CQ33" s="607"/>
      <c r="CR33" s="608">
        <v>6500139</v>
      </c>
      <c r="CS33" s="621"/>
      <c r="CT33" s="621"/>
      <c r="CU33" s="621"/>
      <c r="CV33" s="621"/>
      <c r="CW33" s="621"/>
      <c r="CX33" s="621"/>
      <c r="CY33" s="622"/>
      <c r="CZ33" s="611">
        <v>49.5</v>
      </c>
      <c r="DA33" s="623"/>
      <c r="DB33" s="623"/>
      <c r="DC33" s="624"/>
      <c r="DD33" s="614">
        <v>5374381</v>
      </c>
      <c r="DE33" s="621"/>
      <c r="DF33" s="621"/>
      <c r="DG33" s="621"/>
      <c r="DH33" s="621"/>
      <c r="DI33" s="621"/>
      <c r="DJ33" s="621"/>
      <c r="DK33" s="622"/>
      <c r="DL33" s="614">
        <v>3908713</v>
      </c>
      <c r="DM33" s="621"/>
      <c r="DN33" s="621"/>
      <c r="DO33" s="621"/>
      <c r="DP33" s="621"/>
      <c r="DQ33" s="621"/>
      <c r="DR33" s="621"/>
      <c r="DS33" s="621"/>
      <c r="DT33" s="621"/>
      <c r="DU33" s="621"/>
      <c r="DV33" s="622"/>
      <c r="DW33" s="611">
        <v>52.6</v>
      </c>
      <c r="DX33" s="623"/>
      <c r="DY33" s="623"/>
      <c r="DZ33" s="623"/>
      <c r="EA33" s="623"/>
      <c r="EB33" s="623"/>
      <c r="EC33" s="635"/>
    </row>
    <row r="34" spans="2:133" ht="11.25" customHeight="1" x14ac:dyDescent="0.15">
      <c r="B34" s="605" t="s">
        <v>307</v>
      </c>
      <c r="C34" s="606"/>
      <c r="D34" s="606"/>
      <c r="E34" s="606"/>
      <c r="F34" s="606"/>
      <c r="G34" s="606"/>
      <c r="H34" s="606"/>
      <c r="I34" s="606"/>
      <c r="J34" s="606"/>
      <c r="K34" s="606"/>
      <c r="L34" s="606"/>
      <c r="M34" s="606"/>
      <c r="N34" s="606"/>
      <c r="O34" s="606"/>
      <c r="P34" s="606"/>
      <c r="Q34" s="607"/>
      <c r="R34" s="608">
        <v>640048</v>
      </c>
      <c r="S34" s="609"/>
      <c r="T34" s="609"/>
      <c r="U34" s="609"/>
      <c r="V34" s="609"/>
      <c r="W34" s="609"/>
      <c r="X34" s="609"/>
      <c r="Y34" s="610"/>
      <c r="Z34" s="646">
        <v>4.5999999999999996</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2005755</v>
      </c>
      <c r="CS34" s="609"/>
      <c r="CT34" s="609"/>
      <c r="CU34" s="609"/>
      <c r="CV34" s="609"/>
      <c r="CW34" s="609"/>
      <c r="CX34" s="609"/>
      <c r="CY34" s="610"/>
      <c r="CZ34" s="611">
        <v>15.3</v>
      </c>
      <c r="DA34" s="623"/>
      <c r="DB34" s="623"/>
      <c r="DC34" s="624"/>
      <c r="DD34" s="614">
        <v>1649347</v>
      </c>
      <c r="DE34" s="609"/>
      <c r="DF34" s="609"/>
      <c r="DG34" s="609"/>
      <c r="DH34" s="609"/>
      <c r="DI34" s="609"/>
      <c r="DJ34" s="609"/>
      <c r="DK34" s="610"/>
      <c r="DL34" s="614">
        <v>1176558</v>
      </c>
      <c r="DM34" s="609"/>
      <c r="DN34" s="609"/>
      <c r="DO34" s="609"/>
      <c r="DP34" s="609"/>
      <c r="DQ34" s="609"/>
      <c r="DR34" s="609"/>
      <c r="DS34" s="609"/>
      <c r="DT34" s="609"/>
      <c r="DU34" s="609"/>
      <c r="DV34" s="610"/>
      <c r="DW34" s="611">
        <v>15.8</v>
      </c>
      <c r="DX34" s="623"/>
      <c r="DY34" s="623"/>
      <c r="DZ34" s="623"/>
      <c r="EA34" s="623"/>
      <c r="EB34" s="623"/>
      <c r="EC34" s="635"/>
    </row>
    <row r="35" spans="2:133" ht="11.25" customHeight="1" x14ac:dyDescent="0.15">
      <c r="B35" s="605" t="s">
        <v>309</v>
      </c>
      <c r="C35" s="606"/>
      <c r="D35" s="606"/>
      <c r="E35" s="606"/>
      <c r="F35" s="606"/>
      <c r="G35" s="606"/>
      <c r="H35" s="606"/>
      <c r="I35" s="606"/>
      <c r="J35" s="606"/>
      <c r="K35" s="606"/>
      <c r="L35" s="606"/>
      <c r="M35" s="606"/>
      <c r="N35" s="606"/>
      <c r="O35" s="606"/>
      <c r="P35" s="606"/>
      <c r="Q35" s="607"/>
      <c r="R35" s="608">
        <v>76918</v>
      </c>
      <c r="S35" s="609"/>
      <c r="T35" s="609"/>
      <c r="U35" s="609"/>
      <c r="V35" s="609"/>
      <c r="W35" s="609"/>
      <c r="X35" s="609"/>
      <c r="Y35" s="610"/>
      <c r="Z35" s="646">
        <v>0.6</v>
      </c>
      <c r="AA35" s="646"/>
      <c r="AB35" s="646"/>
      <c r="AC35" s="646"/>
      <c r="AD35" s="647" t="s">
        <v>122</v>
      </c>
      <c r="AE35" s="647"/>
      <c r="AF35" s="647"/>
      <c r="AG35" s="647"/>
      <c r="AH35" s="647"/>
      <c r="AI35" s="647"/>
      <c r="AJ35" s="647"/>
      <c r="AK35" s="647"/>
      <c r="AL35" s="611" t="s">
        <v>122</v>
      </c>
      <c r="AM35" s="612"/>
      <c r="AN35" s="612"/>
      <c r="AO35" s="648"/>
      <c r="AP35" s="218"/>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395914</v>
      </c>
      <c r="CS35" s="621"/>
      <c r="CT35" s="621"/>
      <c r="CU35" s="621"/>
      <c r="CV35" s="621"/>
      <c r="CW35" s="621"/>
      <c r="CX35" s="621"/>
      <c r="CY35" s="622"/>
      <c r="CZ35" s="611">
        <v>3</v>
      </c>
      <c r="DA35" s="623"/>
      <c r="DB35" s="623"/>
      <c r="DC35" s="624"/>
      <c r="DD35" s="614">
        <v>306934</v>
      </c>
      <c r="DE35" s="621"/>
      <c r="DF35" s="621"/>
      <c r="DG35" s="621"/>
      <c r="DH35" s="621"/>
      <c r="DI35" s="621"/>
      <c r="DJ35" s="621"/>
      <c r="DK35" s="622"/>
      <c r="DL35" s="614">
        <v>255802</v>
      </c>
      <c r="DM35" s="621"/>
      <c r="DN35" s="621"/>
      <c r="DO35" s="621"/>
      <c r="DP35" s="621"/>
      <c r="DQ35" s="621"/>
      <c r="DR35" s="621"/>
      <c r="DS35" s="621"/>
      <c r="DT35" s="621"/>
      <c r="DU35" s="621"/>
      <c r="DV35" s="622"/>
      <c r="DW35" s="611">
        <v>3.4</v>
      </c>
      <c r="DX35" s="623"/>
      <c r="DY35" s="623"/>
      <c r="DZ35" s="623"/>
      <c r="EA35" s="623"/>
      <c r="EB35" s="623"/>
      <c r="EC35" s="635"/>
    </row>
    <row r="36" spans="2:133" ht="11.25" customHeight="1" x14ac:dyDescent="0.15">
      <c r="B36" s="605" t="s">
        <v>313</v>
      </c>
      <c r="C36" s="606"/>
      <c r="D36" s="606"/>
      <c r="E36" s="606"/>
      <c r="F36" s="606"/>
      <c r="G36" s="606"/>
      <c r="H36" s="606"/>
      <c r="I36" s="606"/>
      <c r="J36" s="606"/>
      <c r="K36" s="606"/>
      <c r="L36" s="606"/>
      <c r="M36" s="606"/>
      <c r="N36" s="606"/>
      <c r="O36" s="606"/>
      <c r="P36" s="606"/>
      <c r="Q36" s="607"/>
      <c r="R36" s="608">
        <v>665364</v>
      </c>
      <c r="S36" s="609"/>
      <c r="T36" s="609"/>
      <c r="U36" s="609"/>
      <c r="V36" s="609"/>
      <c r="W36" s="609"/>
      <c r="X36" s="609"/>
      <c r="Y36" s="610"/>
      <c r="Z36" s="646">
        <v>4.8</v>
      </c>
      <c r="AA36" s="646"/>
      <c r="AB36" s="646"/>
      <c r="AC36" s="646"/>
      <c r="AD36" s="647" t="s">
        <v>122</v>
      </c>
      <c r="AE36" s="647"/>
      <c r="AF36" s="647"/>
      <c r="AG36" s="647"/>
      <c r="AH36" s="647"/>
      <c r="AI36" s="647"/>
      <c r="AJ36" s="647"/>
      <c r="AK36" s="647"/>
      <c r="AL36" s="611" t="s">
        <v>122</v>
      </c>
      <c r="AM36" s="612"/>
      <c r="AN36" s="612"/>
      <c r="AO36" s="648"/>
      <c r="AP36" s="218"/>
      <c r="AQ36" s="657" t="s">
        <v>314</v>
      </c>
      <c r="AR36" s="658"/>
      <c r="AS36" s="658"/>
      <c r="AT36" s="658"/>
      <c r="AU36" s="658"/>
      <c r="AV36" s="658"/>
      <c r="AW36" s="658"/>
      <c r="AX36" s="658"/>
      <c r="AY36" s="659"/>
      <c r="AZ36" s="663">
        <v>1981579</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238599</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1505465</v>
      </c>
      <c r="CS36" s="609"/>
      <c r="CT36" s="609"/>
      <c r="CU36" s="609"/>
      <c r="CV36" s="609"/>
      <c r="CW36" s="609"/>
      <c r="CX36" s="609"/>
      <c r="CY36" s="610"/>
      <c r="CZ36" s="611">
        <v>11.5</v>
      </c>
      <c r="DA36" s="623"/>
      <c r="DB36" s="623"/>
      <c r="DC36" s="624"/>
      <c r="DD36" s="614">
        <v>1411276</v>
      </c>
      <c r="DE36" s="609"/>
      <c r="DF36" s="609"/>
      <c r="DG36" s="609"/>
      <c r="DH36" s="609"/>
      <c r="DI36" s="609"/>
      <c r="DJ36" s="609"/>
      <c r="DK36" s="610"/>
      <c r="DL36" s="614">
        <v>928274</v>
      </c>
      <c r="DM36" s="609"/>
      <c r="DN36" s="609"/>
      <c r="DO36" s="609"/>
      <c r="DP36" s="609"/>
      <c r="DQ36" s="609"/>
      <c r="DR36" s="609"/>
      <c r="DS36" s="609"/>
      <c r="DT36" s="609"/>
      <c r="DU36" s="609"/>
      <c r="DV36" s="610"/>
      <c r="DW36" s="611">
        <v>12.5</v>
      </c>
      <c r="DX36" s="623"/>
      <c r="DY36" s="623"/>
      <c r="DZ36" s="623"/>
      <c r="EA36" s="623"/>
      <c r="EB36" s="623"/>
      <c r="EC36" s="635"/>
    </row>
    <row r="37" spans="2:133" ht="11.25" customHeight="1" x14ac:dyDescent="0.15">
      <c r="B37" s="605" t="s">
        <v>317</v>
      </c>
      <c r="C37" s="606"/>
      <c r="D37" s="606"/>
      <c r="E37" s="606"/>
      <c r="F37" s="606"/>
      <c r="G37" s="606"/>
      <c r="H37" s="606"/>
      <c r="I37" s="606"/>
      <c r="J37" s="606"/>
      <c r="K37" s="606"/>
      <c r="L37" s="606"/>
      <c r="M37" s="606"/>
      <c r="N37" s="606"/>
      <c r="O37" s="606"/>
      <c r="P37" s="606"/>
      <c r="Q37" s="607"/>
      <c r="R37" s="608">
        <v>479560</v>
      </c>
      <c r="S37" s="609"/>
      <c r="T37" s="609"/>
      <c r="U37" s="609"/>
      <c r="V37" s="609"/>
      <c r="W37" s="609"/>
      <c r="X37" s="609"/>
      <c r="Y37" s="610"/>
      <c r="Z37" s="646">
        <v>3.5</v>
      </c>
      <c r="AA37" s="646"/>
      <c r="AB37" s="646"/>
      <c r="AC37" s="646"/>
      <c r="AD37" s="647">
        <v>245</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790232</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192799</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849353</v>
      </c>
      <c r="CS37" s="621"/>
      <c r="CT37" s="621"/>
      <c r="CU37" s="621"/>
      <c r="CV37" s="621"/>
      <c r="CW37" s="621"/>
      <c r="CX37" s="621"/>
      <c r="CY37" s="622"/>
      <c r="CZ37" s="611">
        <v>6.5</v>
      </c>
      <c r="DA37" s="623"/>
      <c r="DB37" s="623"/>
      <c r="DC37" s="624"/>
      <c r="DD37" s="614">
        <v>841557</v>
      </c>
      <c r="DE37" s="621"/>
      <c r="DF37" s="621"/>
      <c r="DG37" s="621"/>
      <c r="DH37" s="621"/>
      <c r="DI37" s="621"/>
      <c r="DJ37" s="621"/>
      <c r="DK37" s="622"/>
      <c r="DL37" s="614">
        <v>806645</v>
      </c>
      <c r="DM37" s="621"/>
      <c r="DN37" s="621"/>
      <c r="DO37" s="621"/>
      <c r="DP37" s="621"/>
      <c r="DQ37" s="621"/>
      <c r="DR37" s="621"/>
      <c r="DS37" s="621"/>
      <c r="DT37" s="621"/>
      <c r="DU37" s="621"/>
      <c r="DV37" s="622"/>
      <c r="DW37" s="611">
        <v>10.9</v>
      </c>
      <c r="DX37" s="623"/>
      <c r="DY37" s="623"/>
      <c r="DZ37" s="623"/>
      <c r="EA37" s="623"/>
      <c r="EB37" s="623"/>
      <c r="EC37" s="635"/>
    </row>
    <row r="38" spans="2:133" ht="11.25" customHeight="1" x14ac:dyDescent="0.15">
      <c r="B38" s="605" t="s">
        <v>321</v>
      </c>
      <c r="C38" s="606"/>
      <c r="D38" s="606"/>
      <c r="E38" s="606"/>
      <c r="F38" s="606"/>
      <c r="G38" s="606"/>
      <c r="H38" s="606"/>
      <c r="I38" s="606"/>
      <c r="J38" s="606"/>
      <c r="K38" s="606"/>
      <c r="L38" s="606"/>
      <c r="M38" s="606"/>
      <c r="N38" s="606"/>
      <c r="O38" s="606"/>
      <c r="P38" s="606"/>
      <c r="Q38" s="607"/>
      <c r="R38" s="608">
        <v>1125769</v>
      </c>
      <c r="S38" s="609"/>
      <c r="T38" s="609"/>
      <c r="U38" s="609"/>
      <c r="V38" s="609"/>
      <c r="W38" s="609"/>
      <c r="X38" s="609"/>
      <c r="Y38" s="610"/>
      <c r="Z38" s="646">
        <v>8.1999999999999993</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52424</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3325</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1929155</v>
      </c>
      <c r="CS38" s="609"/>
      <c r="CT38" s="609"/>
      <c r="CU38" s="609"/>
      <c r="CV38" s="609"/>
      <c r="CW38" s="609"/>
      <c r="CX38" s="609"/>
      <c r="CY38" s="610"/>
      <c r="CZ38" s="611">
        <v>14.7</v>
      </c>
      <c r="DA38" s="623"/>
      <c r="DB38" s="623"/>
      <c r="DC38" s="624"/>
      <c r="DD38" s="614">
        <v>1737790</v>
      </c>
      <c r="DE38" s="609"/>
      <c r="DF38" s="609"/>
      <c r="DG38" s="609"/>
      <c r="DH38" s="609"/>
      <c r="DI38" s="609"/>
      <c r="DJ38" s="609"/>
      <c r="DK38" s="610"/>
      <c r="DL38" s="614">
        <v>1548079</v>
      </c>
      <c r="DM38" s="609"/>
      <c r="DN38" s="609"/>
      <c r="DO38" s="609"/>
      <c r="DP38" s="609"/>
      <c r="DQ38" s="609"/>
      <c r="DR38" s="609"/>
      <c r="DS38" s="609"/>
      <c r="DT38" s="609"/>
      <c r="DU38" s="609"/>
      <c r="DV38" s="610"/>
      <c r="DW38" s="611">
        <v>20.8</v>
      </c>
      <c r="DX38" s="623"/>
      <c r="DY38" s="623"/>
      <c r="DZ38" s="623"/>
      <c r="EA38" s="623"/>
      <c r="EB38" s="623"/>
      <c r="EC38" s="635"/>
    </row>
    <row r="39" spans="2:133" ht="11.25" customHeight="1" x14ac:dyDescent="0.15">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v>662</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4971</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262563</v>
      </c>
      <c r="CS39" s="621"/>
      <c r="CT39" s="621"/>
      <c r="CU39" s="621"/>
      <c r="CV39" s="621"/>
      <c r="CW39" s="621"/>
      <c r="CX39" s="621"/>
      <c r="CY39" s="622"/>
      <c r="CZ39" s="611">
        <v>2</v>
      </c>
      <c r="DA39" s="623"/>
      <c r="DB39" s="623"/>
      <c r="DC39" s="624"/>
      <c r="DD39" s="614">
        <v>262538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329</v>
      </c>
      <c r="C40" s="606"/>
      <c r="D40" s="606"/>
      <c r="E40" s="606"/>
      <c r="F40" s="606"/>
      <c r="G40" s="606"/>
      <c r="H40" s="606"/>
      <c r="I40" s="606"/>
      <c r="J40" s="606"/>
      <c r="K40" s="606"/>
      <c r="L40" s="606"/>
      <c r="M40" s="606"/>
      <c r="N40" s="606"/>
      <c r="O40" s="606"/>
      <c r="P40" s="606"/>
      <c r="Q40" s="607"/>
      <c r="R40" s="608">
        <v>44269</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83</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401287</v>
      </c>
      <c r="CS40" s="609"/>
      <c r="CT40" s="609"/>
      <c r="CU40" s="609"/>
      <c r="CV40" s="609"/>
      <c r="CW40" s="609"/>
      <c r="CX40" s="609"/>
      <c r="CY40" s="610"/>
      <c r="CZ40" s="611">
        <v>3.1</v>
      </c>
      <c r="DA40" s="623"/>
      <c r="DB40" s="623"/>
      <c r="DC40" s="624"/>
      <c r="DD40" s="614">
        <v>6496</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334</v>
      </c>
      <c r="C41" s="590"/>
      <c r="D41" s="590"/>
      <c r="E41" s="590"/>
      <c r="F41" s="590"/>
      <c r="G41" s="590"/>
      <c r="H41" s="590"/>
      <c r="I41" s="590"/>
      <c r="J41" s="590"/>
      <c r="K41" s="590"/>
      <c r="L41" s="590"/>
      <c r="M41" s="590"/>
      <c r="N41" s="590"/>
      <c r="O41" s="590"/>
      <c r="P41" s="590"/>
      <c r="Q41" s="591"/>
      <c r="R41" s="592">
        <v>13800409</v>
      </c>
      <c r="S41" s="633"/>
      <c r="T41" s="633"/>
      <c r="U41" s="633"/>
      <c r="V41" s="633"/>
      <c r="W41" s="633"/>
      <c r="X41" s="633"/>
      <c r="Y41" s="636"/>
      <c r="Z41" s="637">
        <v>100</v>
      </c>
      <c r="AA41" s="637"/>
      <c r="AB41" s="637"/>
      <c r="AC41" s="637"/>
      <c r="AD41" s="638">
        <v>7381354</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256487</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338</v>
      </c>
      <c r="AR42" s="654"/>
      <c r="AS42" s="654"/>
      <c r="AT42" s="654"/>
      <c r="AU42" s="654"/>
      <c r="AV42" s="654"/>
      <c r="AW42" s="654"/>
      <c r="AX42" s="654"/>
      <c r="AY42" s="655"/>
      <c r="AZ42" s="592">
        <v>881774</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366</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1248985</v>
      </c>
      <c r="CS42" s="621"/>
      <c r="CT42" s="621"/>
      <c r="CU42" s="621"/>
      <c r="CV42" s="621"/>
      <c r="CW42" s="621"/>
      <c r="CX42" s="621"/>
      <c r="CY42" s="622"/>
      <c r="CZ42" s="611">
        <v>9.5</v>
      </c>
      <c r="DA42" s="623"/>
      <c r="DB42" s="623"/>
      <c r="DC42" s="624"/>
      <c r="DD42" s="614">
        <v>165465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341</v>
      </c>
      <c r="CD43" s="605" t="s">
        <v>342</v>
      </c>
      <c r="CE43" s="606"/>
      <c r="CF43" s="606"/>
      <c r="CG43" s="606"/>
      <c r="CH43" s="606"/>
      <c r="CI43" s="606"/>
      <c r="CJ43" s="606"/>
      <c r="CK43" s="606"/>
      <c r="CL43" s="606"/>
      <c r="CM43" s="606"/>
      <c r="CN43" s="606"/>
      <c r="CO43" s="606"/>
      <c r="CP43" s="606"/>
      <c r="CQ43" s="607"/>
      <c r="CR43" s="608">
        <v>7127</v>
      </c>
      <c r="CS43" s="621"/>
      <c r="CT43" s="621"/>
      <c r="CU43" s="621"/>
      <c r="CV43" s="621"/>
      <c r="CW43" s="621"/>
      <c r="CX43" s="621"/>
      <c r="CY43" s="622"/>
      <c r="CZ43" s="611">
        <v>0.1</v>
      </c>
      <c r="DA43" s="623"/>
      <c r="DB43" s="623"/>
      <c r="DC43" s="624"/>
      <c r="DD43" s="614">
        <v>7115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1234370</v>
      </c>
      <c r="CS44" s="609"/>
      <c r="CT44" s="609"/>
      <c r="CU44" s="609"/>
      <c r="CV44" s="609"/>
      <c r="CW44" s="609"/>
      <c r="CX44" s="609"/>
      <c r="CY44" s="610"/>
      <c r="CZ44" s="611">
        <v>9.4</v>
      </c>
      <c r="DA44" s="612"/>
      <c r="DB44" s="612"/>
      <c r="DC44" s="613"/>
      <c r="DD44" s="614">
        <v>162060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176736</v>
      </c>
      <c r="CS45" s="621"/>
      <c r="CT45" s="621"/>
      <c r="CU45" s="621"/>
      <c r="CV45" s="621"/>
      <c r="CW45" s="621"/>
      <c r="CX45" s="621"/>
      <c r="CY45" s="622"/>
      <c r="CZ45" s="611">
        <v>1.3</v>
      </c>
      <c r="DA45" s="623"/>
      <c r="DB45" s="623"/>
      <c r="DC45" s="624"/>
      <c r="DD45" s="614">
        <v>4150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347</v>
      </c>
      <c r="CG46" s="606"/>
      <c r="CH46" s="606"/>
      <c r="CI46" s="606"/>
      <c r="CJ46" s="606"/>
      <c r="CK46" s="606"/>
      <c r="CL46" s="606"/>
      <c r="CM46" s="606"/>
      <c r="CN46" s="606"/>
      <c r="CO46" s="606"/>
      <c r="CP46" s="606"/>
      <c r="CQ46" s="607"/>
      <c r="CR46" s="608">
        <v>1044233</v>
      </c>
      <c r="CS46" s="609"/>
      <c r="CT46" s="609"/>
      <c r="CU46" s="609"/>
      <c r="CV46" s="609"/>
      <c r="CW46" s="609"/>
      <c r="CX46" s="609"/>
      <c r="CY46" s="610"/>
      <c r="CZ46" s="611">
        <v>7.9</v>
      </c>
      <c r="DA46" s="612"/>
      <c r="DB46" s="612"/>
      <c r="DC46" s="613"/>
      <c r="DD46" s="614">
        <v>157264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348</v>
      </c>
      <c r="CG47" s="606"/>
      <c r="CH47" s="606"/>
      <c r="CI47" s="606"/>
      <c r="CJ47" s="606"/>
      <c r="CK47" s="606"/>
      <c r="CL47" s="606"/>
      <c r="CM47" s="606"/>
      <c r="CN47" s="606"/>
      <c r="CO47" s="606"/>
      <c r="CP47" s="606"/>
      <c r="CQ47" s="607"/>
      <c r="CR47" s="608">
        <v>14615</v>
      </c>
      <c r="CS47" s="621"/>
      <c r="CT47" s="621"/>
      <c r="CU47" s="621"/>
      <c r="CV47" s="621"/>
      <c r="CW47" s="621"/>
      <c r="CX47" s="621"/>
      <c r="CY47" s="622"/>
      <c r="CZ47" s="611">
        <v>0.1</v>
      </c>
      <c r="DA47" s="623"/>
      <c r="DB47" s="623"/>
      <c r="DC47" s="624"/>
      <c r="DD47" s="614">
        <v>3405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350</v>
      </c>
      <c r="CE49" s="590"/>
      <c r="CF49" s="590"/>
      <c r="CG49" s="590"/>
      <c r="CH49" s="590"/>
      <c r="CI49" s="590"/>
      <c r="CJ49" s="590"/>
      <c r="CK49" s="590"/>
      <c r="CL49" s="590"/>
      <c r="CM49" s="590"/>
      <c r="CN49" s="590"/>
      <c r="CO49" s="590"/>
      <c r="CP49" s="590"/>
      <c r="CQ49" s="591"/>
      <c r="CR49" s="592">
        <v>13136389</v>
      </c>
      <c r="CS49" s="593"/>
      <c r="CT49" s="593"/>
      <c r="CU49" s="593"/>
      <c r="CV49" s="593"/>
      <c r="CW49" s="593"/>
      <c r="CX49" s="593"/>
      <c r="CY49" s="594"/>
      <c r="CZ49" s="595">
        <v>100</v>
      </c>
      <c r="DA49" s="596"/>
      <c r="DB49" s="596"/>
      <c r="DC49" s="597"/>
      <c r="DD49" s="598">
        <v>9283674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sPG38FMnjkxAhfKTF2KFge1l6QPweBWuYFODapVEBUCYj1IoVDB4JFQYFdNBU2PwyxapTebLK9erzVgSCSQA==" saltValue="KrNYTuvTffMdDMk4YxE+7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373</v>
      </c>
      <c r="C7" s="1035"/>
      <c r="D7" s="1035"/>
      <c r="E7" s="1035"/>
      <c r="F7" s="1035"/>
      <c r="G7" s="1035"/>
      <c r="H7" s="1035"/>
      <c r="I7" s="1035"/>
      <c r="J7" s="1035"/>
      <c r="K7" s="1035"/>
      <c r="L7" s="1035"/>
      <c r="M7" s="1035"/>
      <c r="N7" s="1035"/>
      <c r="O7" s="1035"/>
      <c r="P7" s="1036"/>
      <c r="Q7" s="1089">
        <v>13923</v>
      </c>
      <c r="R7" s="1090"/>
      <c r="S7" s="1090"/>
      <c r="T7" s="1090"/>
      <c r="U7" s="1090"/>
      <c r="V7" s="1090">
        <v>13259</v>
      </c>
      <c r="W7" s="1090"/>
      <c r="X7" s="1090"/>
      <c r="Y7" s="1090"/>
      <c r="Z7" s="1090"/>
      <c r="AA7" s="1090">
        <v>664</v>
      </c>
      <c r="AB7" s="1090"/>
      <c r="AC7" s="1090"/>
      <c r="AD7" s="1090"/>
      <c r="AE7" s="1091"/>
      <c r="AF7" s="1092">
        <v>605</v>
      </c>
      <c r="AG7" s="1093"/>
      <c r="AH7" s="1093"/>
      <c r="AI7" s="1093"/>
      <c r="AJ7" s="1094"/>
      <c r="AK7" s="1095">
        <v>77</v>
      </c>
      <c r="AL7" s="1096"/>
      <c r="AM7" s="1096"/>
      <c r="AN7" s="1096"/>
      <c r="AO7" s="1096"/>
      <c r="AP7" s="1096">
        <v>9545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375</v>
      </c>
      <c r="B23" s="924" t="s">
        <v>376</v>
      </c>
      <c r="C23" s="925"/>
      <c r="D23" s="925"/>
      <c r="E23" s="925"/>
      <c r="F23" s="925"/>
      <c r="G23" s="925"/>
      <c r="H23" s="925"/>
      <c r="I23" s="925"/>
      <c r="J23" s="925"/>
      <c r="K23" s="925"/>
      <c r="L23" s="925"/>
      <c r="M23" s="925"/>
      <c r="N23" s="925"/>
      <c r="O23" s="925"/>
      <c r="P23" s="935"/>
      <c r="Q23" s="1054">
        <v>13799</v>
      </c>
      <c r="R23" s="1048"/>
      <c r="S23" s="1048"/>
      <c r="T23" s="1048"/>
      <c r="U23" s="1048"/>
      <c r="V23" s="1048">
        <v>13135</v>
      </c>
      <c r="W23" s="1048"/>
      <c r="X23" s="1048"/>
      <c r="Y23" s="1048"/>
      <c r="Z23" s="1048"/>
      <c r="AA23" s="1048">
        <v>664</v>
      </c>
      <c r="AB23" s="1048"/>
      <c r="AC23" s="1048"/>
      <c r="AD23" s="1048"/>
      <c r="AE23" s="1055"/>
      <c r="AF23" s="1056">
        <v>605</v>
      </c>
      <c r="AG23" s="1048"/>
      <c r="AH23" s="1048"/>
      <c r="AI23" s="1048"/>
      <c r="AJ23" s="1057"/>
      <c r="AK23" s="1058"/>
      <c r="AL23" s="1059"/>
      <c r="AM23" s="1059"/>
      <c r="AN23" s="1059"/>
      <c r="AO23" s="1059"/>
      <c r="AP23" s="1048">
        <v>9545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2" t="s">
        <v>382</v>
      </c>
      <c r="AG26" s="995"/>
      <c r="AH26" s="995"/>
      <c r="AI26" s="995"/>
      <c r="AJ26" s="1043"/>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387</v>
      </c>
      <c r="C28" s="1035"/>
      <c r="D28" s="1035"/>
      <c r="E28" s="1035"/>
      <c r="F28" s="1035"/>
      <c r="G28" s="1035"/>
      <c r="H28" s="1035"/>
      <c r="I28" s="1035"/>
      <c r="J28" s="1035"/>
      <c r="K28" s="1035"/>
      <c r="L28" s="1035"/>
      <c r="M28" s="1035"/>
      <c r="N28" s="1035"/>
      <c r="O28" s="1035"/>
      <c r="P28" s="1036"/>
      <c r="Q28" s="1037">
        <v>2753</v>
      </c>
      <c r="R28" s="1038"/>
      <c r="S28" s="1038"/>
      <c r="T28" s="1038"/>
      <c r="U28" s="1038"/>
      <c r="V28" s="1038">
        <v>2514</v>
      </c>
      <c r="W28" s="1038"/>
      <c r="X28" s="1038"/>
      <c r="Y28" s="1038"/>
      <c r="Z28" s="1038"/>
      <c r="AA28" s="1038">
        <v>239</v>
      </c>
      <c r="AB28" s="1038"/>
      <c r="AC28" s="1038"/>
      <c r="AD28" s="1038"/>
      <c r="AE28" s="1039"/>
      <c r="AF28" s="1040">
        <v>239</v>
      </c>
      <c r="AG28" s="1038"/>
      <c r="AH28" s="1038"/>
      <c r="AI28" s="1038"/>
      <c r="AJ28" s="1041"/>
      <c r="AK28" s="1029">
        <v>256</v>
      </c>
      <c r="AL28" s="1030"/>
      <c r="AM28" s="1030"/>
      <c r="AN28" s="1030"/>
      <c r="AO28" s="1030"/>
      <c r="AP28" s="1030" t="s">
        <v>558</v>
      </c>
      <c r="AQ28" s="1030"/>
      <c r="AR28" s="1030"/>
      <c r="AS28" s="1030"/>
      <c r="AT28" s="1030"/>
      <c r="AU28" s="1030" t="s">
        <v>558</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388</v>
      </c>
      <c r="C29" s="1018"/>
      <c r="D29" s="1018"/>
      <c r="E29" s="1018"/>
      <c r="F29" s="1018"/>
      <c r="G29" s="1018"/>
      <c r="H29" s="1018"/>
      <c r="I29" s="1018"/>
      <c r="J29" s="1018"/>
      <c r="K29" s="1018"/>
      <c r="L29" s="1018"/>
      <c r="M29" s="1018"/>
      <c r="N29" s="1018"/>
      <c r="O29" s="1018"/>
      <c r="P29" s="1019"/>
      <c r="Q29" s="1025">
        <v>363</v>
      </c>
      <c r="R29" s="1026"/>
      <c r="S29" s="1026"/>
      <c r="T29" s="1026"/>
      <c r="U29" s="1026"/>
      <c r="V29" s="1026">
        <v>356</v>
      </c>
      <c r="W29" s="1026"/>
      <c r="X29" s="1026"/>
      <c r="Y29" s="1026"/>
      <c r="Z29" s="1026"/>
      <c r="AA29" s="1026">
        <v>7</v>
      </c>
      <c r="AB29" s="1026"/>
      <c r="AC29" s="1026"/>
      <c r="AD29" s="1026"/>
      <c r="AE29" s="1027"/>
      <c r="AF29" s="1022">
        <v>7</v>
      </c>
      <c r="AG29" s="1023"/>
      <c r="AH29" s="1023"/>
      <c r="AI29" s="1023"/>
      <c r="AJ29" s="1024"/>
      <c r="AK29" s="967">
        <v>101</v>
      </c>
      <c r="AL29" s="958"/>
      <c r="AM29" s="958"/>
      <c r="AN29" s="958"/>
      <c r="AO29" s="958"/>
      <c r="AP29" s="958" t="s">
        <v>558</v>
      </c>
      <c r="AQ29" s="958"/>
      <c r="AR29" s="958"/>
      <c r="AS29" s="958"/>
      <c r="AT29" s="958"/>
      <c r="AU29" s="958" t="s">
        <v>558</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389</v>
      </c>
      <c r="C30" s="1018"/>
      <c r="D30" s="1018"/>
      <c r="E30" s="1018"/>
      <c r="F30" s="1018"/>
      <c r="G30" s="1018"/>
      <c r="H30" s="1018"/>
      <c r="I30" s="1018"/>
      <c r="J30" s="1018"/>
      <c r="K30" s="1018"/>
      <c r="L30" s="1018"/>
      <c r="M30" s="1018"/>
      <c r="N30" s="1018"/>
      <c r="O30" s="1018"/>
      <c r="P30" s="1019"/>
      <c r="Q30" s="1025">
        <v>3499</v>
      </c>
      <c r="R30" s="1026"/>
      <c r="S30" s="1026"/>
      <c r="T30" s="1026"/>
      <c r="U30" s="1026"/>
      <c r="V30" s="1026">
        <v>3472</v>
      </c>
      <c r="W30" s="1026"/>
      <c r="X30" s="1026"/>
      <c r="Y30" s="1026"/>
      <c r="Z30" s="1026"/>
      <c r="AA30" s="1026">
        <v>27</v>
      </c>
      <c r="AB30" s="1026"/>
      <c r="AC30" s="1026"/>
      <c r="AD30" s="1026"/>
      <c r="AE30" s="1027"/>
      <c r="AF30" s="1022">
        <v>27</v>
      </c>
      <c r="AG30" s="1023"/>
      <c r="AH30" s="1023"/>
      <c r="AI30" s="1023"/>
      <c r="AJ30" s="1024"/>
      <c r="AK30" s="967">
        <v>489</v>
      </c>
      <c r="AL30" s="958"/>
      <c r="AM30" s="958"/>
      <c r="AN30" s="958"/>
      <c r="AO30" s="958"/>
      <c r="AP30" s="958" t="s">
        <v>558</v>
      </c>
      <c r="AQ30" s="958"/>
      <c r="AR30" s="958"/>
      <c r="AS30" s="958"/>
      <c r="AT30" s="958"/>
      <c r="AU30" s="958" t="s">
        <v>558</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390</v>
      </c>
      <c r="C31" s="1018"/>
      <c r="D31" s="1018"/>
      <c r="E31" s="1018"/>
      <c r="F31" s="1018"/>
      <c r="G31" s="1018"/>
      <c r="H31" s="1018"/>
      <c r="I31" s="1018"/>
      <c r="J31" s="1018"/>
      <c r="K31" s="1018"/>
      <c r="L31" s="1018"/>
      <c r="M31" s="1018"/>
      <c r="N31" s="1018"/>
      <c r="O31" s="1018"/>
      <c r="P31" s="1019"/>
      <c r="Q31" s="1025">
        <v>7</v>
      </c>
      <c r="R31" s="1026"/>
      <c r="S31" s="1026"/>
      <c r="T31" s="1026"/>
      <c r="U31" s="1026"/>
      <c r="V31" s="1026">
        <v>4</v>
      </c>
      <c r="W31" s="1026"/>
      <c r="X31" s="1026"/>
      <c r="Y31" s="1026"/>
      <c r="Z31" s="1026"/>
      <c r="AA31" s="1026">
        <v>3</v>
      </c>
      <c r="AB31" s="1026"/>
      <c r="AC31" s="1026"/>
      <c r="AD31" s="1026"/>
      <c r="AE31" s="1027"/>
      <c r="AF31" s="1022">
        <v>3</v>
      </c>
      <c r="AG31" s="1023"/>
      <c r="AH31" s="1023"/>
      <c r="AI31" s="1023"/>
      <c r="AJ31" s="1024"/>
      <c r="AK31" s="967">
        <v>3</v>
      </c>
      <c r="AL31" s="958"/>
      <c r="AM31" s="958"/>
      <c r="AN31" s="958"/>
      <c r="AO31" s="958"/>
      <c r="AP31" s="958" t="s">
        <v>558</v>
      </c>
      <c r="AQ31" s="958"/>
      <c r="AR31" s="958"/>
      <c r="AS31" s="958"/>
      <c r="AT31" s="958"/>
      <c r="AU31" s="958" t="s">
        <v>558</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391</v>
      </c>
      <c r="C32" s="1018"/>
      <c r="D32" s="1018"/>
      <c r="E32" s="1018"/>
      <c r="F32" s="1018"/>
      <c r="G32" s="1018"/>
      <c r="H32" s="1018"/>
      <c r="I32" s="1018"/>
      <c r="J32" s="1018"/>
      <c r="K32" s="1018"/>
      <c r="L32" s="1018"/>
      <c r="M32" s="1018"/>
      <c r="N32" s="1018"/>
      <c r="O32" s="1018"/>
      <c r="P32" s="1019"/>
      <c r="Q32" s="1025">
        <v>508</v>
      </c>
      <c r="R32" s="1026"/>
      <c r="S32" s="1026"/>
      <c r="T32" s="1026"/>
      <c r="U32" s="1026"/>
      <c r="V32" s="1026">
        <v>492</v>
      </c>
      <c r="W32" s="1026"/>
      <c r="X32" s="1026"/>
      <c r="Y32" s="1026"/>
      <c r="Z32" s="1026"/>
      <c r="AA32" s="1026">
        <v>16</v>
      </c>
      <c r="AB32" s="1026"/>
      <c r="AC32" s="1026"/>
      <c r="AD32" s="1026"/>
      <c r="AE32" s="1027"/>
      <c r="AF32" s="1022">
        <v>131</v>
      </c>
      <c r="AG32" s="1023"/>
      <c r="AH32" s="1023"/>
      <c r="AI32" s="1023"/>
      <c r="AJ32" s="1024"/>
      <c r="AK32" s="967">
        <v>9</v>
      </c>
      <c r="AL32" s="958"/>
      <c r="AM32" s="958"/>
      <c r="AN32" s="958"/>
      <c r="AO32" s="958"/>
      <c r="AP32" s="958">
        <v>599</v>
      </c>
      <c r="AQ32" s="958"/>
      <c r="AR32" s="958"/>
      <c r="AS32" s="958"/>
      <c r="AT32" s="958"/>
      <c r="AU32" s="958">
        <v>35</v>
      </c>
      <c r="AV32" s="958"/>
      <c r="AW32" s="958"/>
      <c r="AX32" s="958"/>
      <c r="AY32" s="958"/>
      <c r="AZ32" s="1028" t="s">
        <v>558</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393</v>
      </c>
      <c r="C33" s="1018"/>
      <c r="D33" s="1018"/>
      <c r="E33" s="1018"/>
      <c r="F33" s="1018"/>
      <c r="G33" s="1018"/>
      <c r="H33" s="1018"/>
      <c r="I33" s="1018"/>
      <c r="J33" s="1018"/>
      <c r="K33" s="1018"/>
      <c r="L33" s="1018"/>
      <c r="M33" s="1018"/>
      <c r="N33" s="1018"/>
      <c r="O33" s="1018"/>
      <c r="P33" s="1019"/>
      <c r="Q33" s="1025">
        <v>2021</v>
      </c>
      <c r="R33" s="1026"/>
      <c r="S33" s="1026"/>
      <c r="T33" s="1026"/>
      <c r="U33" s="1026"/>
      <c r="V33" s="1026">
        <v>1975</v>
      </c>
      <c r="W33" s="1026"/>
      <c r="X33" s="1026"/>
      <c r="Y33" s="1026"/>
      <c r="Z33" s="1026"/>
      <c r="AA33" s="1026">
        <v>45</v>
      </c>
      <c r="AB33" s="1026"/>
      <c r="AC33" s="1026"/>
      <c r="AD33" s="1026"/>
      <c r="AE33" s="1027"/>
      <c r="AF33" s="1022">
        <v>44</v>
      </c>
      <c r="AG33" s="1023"/>
      <c r="AH33" s="1023"/>
      <c r="AI33" s="1023"/>
      <c r="AJ33" s="1024"/>
      <c r="AK33" s="967">
        <v>790</v>
      </c>
      <c r="AL33" s="958"/>
      <c r="AM33" s="958"/>
      <c r="AN33" s="958"/>
      <c r="AO33" s="958"/>
      <c r="AP33" s="958">
        <v>9576</v>
      </c>
      <c r="AQ33" s="958"/>
      <c r="AR33" s="958"/>
      <c r="AS33" s="958"/>
      <c r="AT33" s="958"/>
      <c r="AU33" s="958">
        <v>7919</v>
      </c>
      <c r="AV33" s="958"/>
      <c r="AW33" s="958"/>
      <c r="AX33" s="958"/>
      <c r="AY33" s="958"/>
      <c r="AZ33" s="1028" t="s">
        <v>558</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49</v>
      </c>
      <c r="R34" s="1026"/>
      <c r="S34" s="1026"/>
      <c r="T34" s="1026"/>
      <c r="U34" s="1026"/>
      <c r="V34" s="1026">
        <v>19</v>
      </c>
      <c r="W34" s="1026"/>
      <c r="X34" s="1026"/>
      <c r="Y34" s="1026"/>
      <c r="Z34" s="1026"/>
      <c r="AA34" s="1026">
        <v>30</v>
      </c>
      <c r="AB34" s="1026"/>
      <c r="AC34" s="1026"/>
      <c r="AD34" s="1026"/>
      <c r="AE34" s="1027"/>
      <c r="AF34" s="1022">
        <v>91</v>
      </c>
      <c r="AG34" s="1023"/>
      <c r="AH34" s="1023"/>
      <c r="AI34" s="1023"/>
      <c r="AJ34" s="1024"/>
      <c r="AK34" s="967">
        <v>1</v>
      </c>
      <c r="AL34" s="958"/>
      <c r="AM34" s="958"/>
      <c r="AN34" s="958"/>
      <c r="AO34" s="958"/>
      <c r="AP34" s="958" t="s">
        <v>558</v>
      </c>
      <c r="AQ34" s="958"/>
      <c r="AR34" s="958"/>
      <c r="AS34" s="958"/>
      <c r="AT34" s="958"/>
      <c r="AU34" s="958" t="s">
        <v>558</v>
      </c>
      <c r="AV34" s="958"/>
      <c r="AW34" s="958"/>
      <c r="AX34" s="958"/>
      <c r="AY34" s="958"/>
      <c r="AZ34" s="1028" t="s">
        <v>558</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375</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541</v>
      </c>
      <c r="AG63" s="946"/>
      <c r="AH63" s="946"/>
      <c r="AI63" s="946"/>
      <c r="AJ63" s="1009"/>
      <c r="AK63" s="1010"/>
      <c r="AL63" s="950"/>
      <c r="AM63" s="950"/>
      <c r="AN63" s="950"/>
      <c r="AO63" s="950"/>
      <c r="AP63" s="946">
        <v>10175</v>
      </c>
      <c r="AQ63" s="946"/>
      <c r="AR63" s="946"/>
      <c r="AS63" s="946"/>
      <c r="AT63" s="946"/>
      <c r="AU63" s="946">
        <v>7954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400</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546</v>
      </c>
      <c r="C68" s="973"/>
      <c r="D68" s="973"/>
      <c r="E68" s="973"/>
      <c r="F68" s="973"/>
      <c r="G68" s="973"/>
      <c r="H68" s="973"/>
      <c r="I68" s="973"/>
      <c r="J68" s="973"/>
      <c r="K68" s="973"/>
      <c r="L68" s="973"/>
      <c r="M68" s="973"/>
      <c r="N68" s="973"/>
      <c r="O68" s="973"/>
      <c r="P68" s="974"/>
      <c r="Q68" s="975">
        <v>1392</v>
      </c>
      <c r="R68" s="969"/>
      <c r="S68" s="969"/>
      <c r="T68" s="969"/>
      <c r="U68" s="969"/>
      <c r="V68" s="969">
        <v>1318</v>
      </c>
      <c r="W68" s="969"/>
      <c r="X68" s="969"/>
      <c r="Y68" s="969"/>
      <c r="Z68" s="969"/>
      <c r="AA68" s="969">
        <v>74</v>
      </c>
      <c r="AB68" s="969"/>
      <c r="AC68" s="969"/>
      <c r="AD68" s="969"/>
      <c r="AE68" s="969"/>
      <c r="AF68" s="969">
        <v>73</v>
      </c>
      <c r="AG68" s="969"/>
      <c r="AH68" s="969"/>
      <c r="AI68" s="969"/>
      <c r="AJ68" s="969"/>
      <c r="AK68" s="969" t="s">
        <v>558</v>
      </c>
      <c r="AL68" s="969"/>
      <c r="AM68" s="969"/>
      <c r="AN68" s="969"/>
      <c r="AO68" s="969"/>
      <c r="AP68" s="969">
        <v>444</v>
      </c>
      <c r="AQ68" s="969"/>
      <c r="AR68" s="969"/>
      <c r="AS68" s="969"/>
      <c r="AT68" s="969"/>
      <c r="AU68" s="969">
        <v>306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547</v>
      </c>
      <c r="C69" s="962"/>
      <c r="D69" s="962"/>
      <c r="E69" s="962"/>
      <c r="F69" s="962"/>
      <c r="G69" s="962"/>
      <c r="H69" s="962"/>
      <c r="I69" s="962"/>
      <c r="J69" s="962"/>
      <c r="K69" s="962"/>
      <c r="L69" s="962"/>
      <c r="M69" s="962"/>
      <c r="N69" s="962"/>
      <c r="O69" s="962"/>
      <c r="P69" s="963"/>
      <c r="Q69" s="964">
        <v>1238</v>
      </c>
      <c r="R69" s="958"/>
      <c r="S69" s="958"/>
      <c r="T69" s="958"/>
      <c r="U69" s="958"/>
      <c r="V69" s="958">
        <v>1143</v>
      </c>
      <c r="W69" s="958"/>
      <c r="X69" s="958"/>
      <c r="Y69" s="958"/>
      <c r="Z69" s="958"/>
      <c r="AA69" s="958">
        <v>95</v>
      </c>
      <c r="AB69" s="958"/>
      <c r="AC69" s="958"/>
      <c r="AD69" s="958"/>
      <c r="AE69" s="958"/>
      <c r="AF69" s="958">
        <v>95</v>
      </c>
      <c r="AG69" s="958"/>
      <c r="AH69" s="958"/>
      <c r="AI69" s="958"/>
      <c r="AJ69" s="958"/>
      <c r="AK69" s="958" t="s">
        <v>558</v>
      </c>
      <c r="AL69" s="958"/>
      <c r="AM69" s="958"/>
      <c r="AN69" s="958"/>
      <c r="AO69" s="958"/>
      <c r="AP69" s="958" t="s">
        <v>558</v>
      </c>
      <c r="AQ69" s="958"/>
      <c r="AR69" s="958"/>
      <c r="AS69" s="958"/>
      <c r="AT69" s="958"/>
      <c r="AU69" s="958" t="s">
        <v>558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548</v>
      </c>
      <c r="C70" s="962"/>
      <c r="D70" s="962"/>
      <c r="E70" s="962"/>
      <c r="F70" s="962"/>
      <c r="G70" s="962"/>
      <c r="H70" s="962"/>
      <c r="I70" s="962"/>
      <c r="J70" s="962"/>
      <c r="K70" s="962"/>
      <c r="L70" s="962"/>
      <c r="M70" s="962"/>
      <c r="N70" s="962"/>
      <c r="O70" s="962"/>
      <c r="P70" s="963"/>
      <c r="Q70" s="964">
        <v>286479</v>
      </c>
      <c r="R70" s="958"/>
      <c r="S70" s="958"/>
      <c r="T70" s="958"/>
      <c r="U70" s="958"/>
      <c r="V70" s="958">
        <v>283821</v>
      </c>
      <c r="W70" s="958"/>
      <c r="X70" s="958"/>
      <c r="Y70" s="958"/>
      <c r="Z70" s="958"/>
      <c r="AA70" s="958">
        <v>2657</v>
      </c>
      <c r="AB70" s="958"/>
      <c r="AC70" s="958"/>
      <c r="AD70" s="958"/>
      <c r="AE70" s="958"/>
      <c r="AF70" s="958">
        <v>2657</v>
      </c>
      <c r="AG70" s="958"/>
      <c r="AH70" s="958"/>
      <c r="AI70" s="958"/>
      <c r="AJ70" s="958"/>
      <c r="AK70" s="958">
        <v>1846</v>
      </c>
      <c r="AL70" s="958"/>
      <c r="AM70" s="958"/>
      <c r="AN70" s="958"/>
      <c r="AO70" s="958"/>
      <c r="AP70" s="958" t="s">
        <v>558</v>
      </c>
      <c r="AQ70" s="958"/>
      <c r="AR70" s="958"/>
      <c r="AS70" s="958"/>
      <c r="AT70" s="958"/>
      <c r="AU70" s="958" t="s">
        <v>558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549</v>
      </c>
      <c r="C71" s="962"/>
      <c r="D71" s="962"/>
      <c r="E71" s="962"/>
      <c r="F71" s="962"/>
      <c r="G71" s="962"/>
      <c r="H71" s="962"/>
      <c r="I71" s="962"/>
      <c r="J71" s="962"/>
      <c r="K71" s="962"/>
      <c r="L71" s="962"/>
      <c r="M71" s="962"/>
      <c r="N71" s="962"/>
      <c r="O71" s="962"/>
      <c r="P71" s="963"/>
      <c r="Q71" s="964">
        <v>1135</v>
      </c>
      <c r="R71" s="958"/>
      <c r="S71" s="958"/>
      <c r="T71" s="958"/>
      <c r="U71" s="958"/>
      <c r="V71" s="958">
        <v>801</v>
      </c>
      <c r="W71" s="958"/>
      <c r="X71" s="958"/>
      <c r="Y71" s="958"/>
      <c r="Z71" s="958"/>
      <c r="AA71" s="958">
        <v>334</v>
      </c>
      <c r="AB71" s="958"/>
      <c r="AC71" s="958"/>
      <c r="AD71" s="958"/>
      <c r="AE71" s="958"/>
      <c r="AF71" s="958">
        <v>688</v>
      </c>
      <c r="AG71" s="958"/>
      <c r="AH71" s="958"/>
      <c r="AI71" s="958"/>
      <c r="AJ71" s="958"/>
      <c r="AK71" s="958" t="s">
        <v>558</v>
      </c>
      <c r="AL71" s="958"/>
      <c r="AM71" s="958"/>
      <c r="AN71" s="958"/>
      <c r="AO71" s="958"/>
      <c r="AP71" s="958">
        <v>16034</v>
      </c>
      <c r="AQ71" s="958"/>
      <c r="AR71" s="958"/>
      <c r="AS71" s="958"/>
      <c r="AT71" s="958"/>
      <c r="AU71" s="958" t="s">
        <v>558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559</v>
      </c>
      <c r="C72" s="962"/>
      <c r="D72" s="962"/>
      <c r="E72" s="962"/>
      <c r="F72" s="962"/>
      <c r="G72" s="962"/>
      <c r="H72" s="962"/>
      <c r="I72" s="962"/>
      <c r="J72" s="962"/>
      <c r="K72" s="962"/>
      <c r="L72" s="962"/>
      <c r="M72" s="962"/>
      <c r="N72" s="962"/>
      <c r="O72" s="962"/>
      <c r="P72" s="963"/>
      <c r="Q72" s="964">
        <v>706</v>
      </c>
      <c r="R72" s="958"/>
      <c r="S72" s="958"/>
      <c r="T72" s="958"/>
      <c r="U72" s="958"/>
      <c r="V72" s="958">
        <v>648</v>
      </c>
      <c r="W72" s="958"/>
      <c r="X72" s="958"/>
      <c r="Y72" s="958"/>
      <c r="Z72" s="958"/>
      <c r="AA72" s="958">
        <v>58</v>
      </c>
      <c r="AB72" s="958"/>
      <c r="AC72" s="958"/>
      <c r="AD72" s="958"/>
      <c r="AE72" s="958"/>
      <c r="AF72" s="958">
        <v>58</v>
      </c>
      <c r="AG72" s="958"/>
      <c r="AH72" s="958"/>
      <c r="AI72" s="958"/>
      <c r="AJ72" s="958"/>
      <c r="AK72" s="958">
        <v>10</v>
      </c>
      <c r="AL72" s="958"/>
      <c r="AM72" s="958"/>
      <c r="AN72" s="958"/>
      <c r="AO72" s="958"/>
      <c r="AP72" s="958">
        <v>477</v>
      </c>
      <c r="AQ72" s="958"/>
      <c r="AR72" s="958"/>
      <c r="AS72" s="958"/>
      <c r="AT72" s="958"/>
      <c r="AU72" s="958">
        <v>57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550</v>
      </c>
      <c r="C73" s="962"/>
      <c r="D73" s="962"/>
      <c r="E73" s="962"/>
      <c r="F73" s="962"/>
      <c r="G73" s="962"/>
      <c r="H73" s="962"/>
      <c r="I73" s="962"/>
      <c r="J73" s="962"/>
      <c r="K73" s="962"/>
      <c r="L73" s="962"/>
      <c r="M73" s="962"/>
      <c r="N73" s="962"/>
      <c r="O73" s="962"/>
      <c r="P73" s="963"/>
      <c r="Q73" s="964">
        <v>944</v>
      </c>
      <c r="R73" s="958"/>
      <c r="S73" s="958"/>
      <c r="T73" s="958"/>
      <c r="U73" s="958"/>
      <c r="V73" s="958">
        <v>866</v>
      </c>
      <c r="W73" s="958"/>
      <c r="X73" s="958"/>
      <c r="Y73" s="958"/>
      <c r="Z73" s="958"/>
      <c r="AA73" s="958">
        <v>77</v>
      </c>
      <c r="AB73" s="958"/>
      <c r="AC73" s="958"/>
      <c r="AD73" s="958"/>
      <c r="AE73" s="958"/>
      <c r="AF73" s="958">
        <v>68</v>
      </c>
      <c r="AG73" s="958"/>
      <c r="AH73" s="958"/>
      <c r="AI73" s="958"/>
      <c r="AJ73" s="958"/>
      <c r="AK73" s="958">
        <v>0</v>
      </c>
      <c r="AL73" s="958"/>
      <c r="AM73" s="958"/>
      <c r="AN73" s="958"/>
      <c r="AO73" s="958"/>
      <c r="AP73" s="958">
        <v>2</v>
      </c>
      <c r="AQ73" s="958"/>
      <c r="AR73" s="958"/>
      <c r="AS73" s="958"/>
      <c r="AT73" s="958"/>
      <c r="AU73" s="958">
        <v>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551</v>
      </c>
      <c r="C74" s="962"/>
      <c r="D74" s="962"/>
      <c r="E74" s="962"/>
      <c r="F74" s="962"/>
      <c r="G74" s="962"/>
      <c r="H74" s="962"/>
      <c r="I74" s="962"/>
      <c r="J74" s="962"/>
      <c r="K74" s="962"/>
      <c r="L74" s="962"/>
      <c r="M74" s="962"/>
      <c r="N74" s="962"/>
      <c r="O74" s="962"/>
      <c r="P74" s="963"/>
      <c r="Q74" s="964">
        <v>217</v>
      </c>
      <c r="R74" s="958"/>
      <c r="S74" s="958"/>
      <c r="T74" s="958"/>
      <c r="U74" s="958"/>
      <c r="V74" s="958">
        <v>214</v>
      </c>
      <c r="W74" s="958"/>
      <c r="X74" s="958"/>
      <c r="Y74" s="958"/>
      <c r="Z74" s="958"/>
      <c r="AA74" s="958">
        <v>3</v>
      </c>
      <c r="AB74" s="958"/>
      <c r="AC74" s="958"/>
      <c r="AD74" s="958"/>
      <c r="AE74" s="958"/>
      <c r="AF74" s="958">
        <v>503</v>
      </c>
      <c r="AG74" s="958"/>
      <c r="AH74" s="958"/>
      <c r="AI74" s="958"/>
      <c r="AJ74" s="958"/>
      <c r="AK74" s="958">
        <v>63</v>
      </c>
      <c r="AL74" s="958"/>
      <c r="AM74" s="958"/>
      <c r="AN74" s="958"/>
      <c r="AO74" s="958"/>
      <c r="AP74" s="958">
        <v>959</v>
      </c>
      <c r="AQ74" s="958"/>
      <c r="AR74" s="958"/>
      <c r="AS74" s="958"/>
      <c r="AT74" s="958"/>
      <c r="AU74" s="958" t="s">
        <v>558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552</v>
      </c>
      <c r="C75" s="962"/>
      <c r="D75" s="962"/>
      <c r="E75" s="962"/>
      <c r="F75" s="962"/>
      <c r="G75" s="962"/>
      <c r="H75" s="962"/>
      <c r="I75" s="962"/>
      <c r="J75" s="962"/>
      <c r="K75" s="962"/>
      <c r="L75" s="962"/>
      <c r="M75" s="962"/>
      <c r="N75" s="962"/>
      <c r="O75" s="962"/>
      <c r="P75" s="963"/>
      <c r="Q75" s="965">
        <v>722</v>
      </c>
      <c r="R75" s="966"/>
      <c r="S75" s="966"/>
      <c r="T75" s="966"/>
      <c r="U75" s="967"/>
      <c r="V75" s="968">
        <v>641</v>
      </c>
      <c r="W75" s="966"/>
      <c r="X75" s="966"/>
      <c r="Y75" s="966"/>
      <c r="Z75" s="967"/>
      <c r="AA75" s="968">
        <v>81</v>
      </c>
      <c r="AB75" s="966"/>
      <c r="AC75" s="966"/>
      <c r="AD75" s="966"/>
      <c r="AE75" s="967"/>
      <c r="AF75" s="968">
        <v>81</v>
      </c>
      <c r="AG75" s="966"/>
      <c r="AH75" s="966"/>
      <c r="AI75" s="966"/>
      <c r="AJ75" s="967"/>
      <c r="AK75" s="968">
        <v>128</v>
      </c>
      <c r="AL75" s="966"/>
      <c r="AM75" s="966"/>
      <c r="AN75" s="966"/>
      <c r="AO75" s="967"/>
      <c r="AP75" s="968" t="s">
        <v>558</v>
      </c>
      <c r="AQ75" s="966"/>
      <c r="AR75" s="966"/>
      <c r="AS75" s="966"/>
      <c r="AT75" s="967"/>
      <c r="AU75" s="968" t="s">
        <v>558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553</v>
      </c>
      <c r="C76" s="962"/>
      <c r="D76" s="962"/>
      <c r="E76" s="962"/>
      <c r="F76" s="962"/>
      <c r="G76" s="962"/>
      <c r="H76" s="962"/>
      <c r="I76" s="962"/>
      <c r="J76" s="962"/>
      <c r="K76" s="962"/>
      <c r="L76" s="962"/>
      <c r="M76" s="962"/>
      <c r="N76" s="962"/>
      <c r="O76" s="962"/>
      <c r="P76" s="963"/>
      <c r="Q76" s="965">
        <v>5892</v>
      </c>
      <c r="R76" s="966"/>
      <c r="S76" s="966"/>
      <c r="T76" s="966"/>
      <c r="U76" s="967"/>
      <c r="V76" s="968">
        <v>5654</v>
      </c>
      <c r="W76" s="966"/>
      <c r="X76" s="966"/>
      <c r="Y76" s="966"/>
      <c r="Z76" s="967"/>
      <c r="AA76" s="968">
        <v>238</v>
      </c>
      <c r="AB76" s="966"/>
      <c r="AC76" s="966"/>
      <c r="AD76" s="966"/>
      <c r="AE76" s="967"/>
      <c r="AF76" s="968">
        <v>238</v>
      </c>
      <c r="AG76" s="966"/>
      <c r="AH76" s="966"/>
      <c r="AI76" s="966"/>
      <c r="AJ76" s="967"/>
      <c r="AK76" s="968" t="s">
        <v>558</v>
      </c>
      <c r="AL76" s="966"/>
      <c r="AM76" s="966"/>
      <c r="AN76" s="966"/>
      <c r="AO76" s="967"/>
      <c r="AP76" s="968" t="s">
        <v>558</v>
      </c>
      <c r="AQ76" s="966"/>
      <c r="AR76" s="966"/>
      <c r="AS76" s="966"/>
      <c r="AT76" s="967"/>
      <c r="AU76" s="968" t="s">
        <v>558</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554</v>
      </c>
      <c r="C77" s="962"/>
      <c r="D77" s="962"/>
      <c r="E77" s="962"/>
      <c r="F77" s="962"/>
      <c r="G77" s="962"/>
      <c r="H77" s="962"/>
      <c r="I77" s="962"/>
      <c r="J77" s="962"/>
      <c r="K77" s="962"/>
      <c r="L77" s="962"/>
      <c r="M77" s="962"/>
      <c r="N77" s="962"/>
      <c r="O77" s="962"/>
      <c r="P77" s="963"/>
      <c r="Q77" s="965">
        <v>1726</v>
      </c>
      <c r="R77" s="966"/>
      <c r="S77" s="966"/>
      <c r="T77" s="966"/>
      <c r="U77" s="967"/>
      <c r="V77" s="968">
        <v>1722</v>
      </c>
      <c r="W77" s="966"/>
      <c r="X77" s="966"/>
      <c r="Y77" s="966"/>
      <c r="Z77" s="967"/>
      <c r="AA77" s="968">
        <v>3</v>
      </c>
      <c r="AB77" s="966"/>
      <c r="AC77" s="966"/>
      <c r="AD77" s="966"/>
      <c r="AE77" s="967"/>
      <c r="AF77" s="968">
        <v>3</v>
      </c>
      <c r="AG77" s="966"/>
      <c r="AH77" s="966"/>
      <c r="AI77" s="966"/>
      <c r="AJ77" s="967"/>
      <c r="AK77" s="968">
        <v>38</v>
      </c>
      <c r="AL77" s="966"/>
      <c r="AM77" s="966"/>
      <c r="AN77" s="966"/>
      <c r="AO77" s="967"/>
      <c r="AP77" s="968" t="s">
        <v>558</v>
      </c>
      <c r="AQ77" s="966"/>
      <c r="AR77" s="966"/>
      <c r="AS77" s="966"/>
      <c r="AT77" s="967"/>
      <c r="AU77" s="968" t="s">
        <v>558</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555</v>
      </c>
      <c r="C78" s="962"/>
      <c r="D78" s="962"/>
      <c r="E78" s="962"/>
      <c r="F78" s="962"/>
      <c r="G78" s="962"/>
      <c r="H78" s="962"/>
      <c r="I78" s="962"/>
      <c r="J78" s="962"/>
      <c r="K78" s="962"/>
      <c r="L78" s="962"/>
      <c r="M78" s="962"/>
      <c r="N78" s="962"/>
      <c r="O78" s="962"/>
      <c r="P78" s="963"/>
      <c r="Q78" s="964">
        <v>3</v>
      </c>
      <c r="R78" s="958"/>
      <c r="S78" s="958"/>
      <c r="T78" s="958"/>
      <c r="U78" s="958"/>
      <c r="V78" s="958">
        <v>3</v>
      </c>
      <c r="W78" s="958"/>
      <c r="X78" s="958"/>
      <c r="Y78" s="958"/>
      <c r="Z78" s="958"/>
      <c r="AA78" s="958">
        <v>0</v>
      </c>
      <c r="AB78" s="958"/>
      <c r="AC78" s="958"/>
      <c r="AD78" s="958"/>
      <c r="AE78" s="958"/>
      <c r="AF78" s="958">
        <v>0</v>
      </c>
      <c r="AG78" s="958"/>
      <c r="AH78" s="958"/>
      <c r="AI78" s="958"/>
      <c r="AJ78" s="958"/>
      <c r="AK78" s="958" t="s">
        <v>558</v>
      </c>
      <c r="AL78" s="958"/>
      <c r="AM78" s="958"/>
      <c r="AN78" s="958"/>
      <c r="AO78" s="958"/>
      <c r="AP78" s="958" t="s">
        <v>558</v>
      </c>
      <c r="AQ78" s="958"/>
      <c r="AR78" s="958"/>
      <c r="AS78" s="958"/>
      <c r="AT78" s="958"/>
      <c r="AU78" s="958" t="s">
        <v>558</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556</v>
      </c>
      <c r="C79" s="962"/>
      <c r="D79" s="962"/>
      <c r="E79" s="962"/>
      <c r="F79" s="962"/>
      <c r="G79" s="962"/>
      <c r="H79" s="962"/>
      <c r="I79" s="962"/>
      <c r="J79" s="962"/>
      <c r="K79" s="962"/>
      <c r="L79" s="962"/>
      <c r="M79" s="962"/>
      <c r="N79" s="962"/>
      <c r="O79" s="962"/>
      <c r="P79" s="963"/>
      <c r="Q79" s="964">
        <v>12</v>
      </c>
      <c r="R79" s="958"/>
      <c r="S79" s="958"/>
      <c r="T79" s="958"/>
      <c r="U79" s="958"/>
      <c r="V79" s="958">
        <v>11</v>
      </c>
      <c r="W79" s="958"/>
      <c r="X79" s="958"/>
      <c r="Y79" s="958"/>
      <c r="Z79" s="958"/>
      <c r="AA79" s="958">
        <v>1</v>
      </c>
      <c r="AB79" s="958"/>
      <c r="AC79" s="958"/>
      <c r="AD79" s="958"/>
      <c r="AE79" s="958"/>
      <c r="AF79" s="958">
        <v>1</v>
      </c>
      <c r="AG79" s="958"/>
      <c r="AH79" s="958"/>
      <c r="AI79" s="958"/>
      <c r="AJ79" s="958"/>
      <c r="AK79" s="958" t="s">
        <v>558</v>
      </c>
      <c r="AL79" s="958"/>
      <c r="AM79" s="958"/>
      <c r="AN79" s="958"/>
      <c r="AO79" s="958"/>
      <c r="AP79" s="958" t="s">
        <v>558</v>
      </c>
      <c r="AQ79" s="958"/>
      <c r="AR79" s="958"/>
      <c r="AS79" s="958"/>
      <c r="AT79" s="958"/>
      <c r="AU79" s="958" t="s">
        <v>558</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557</v>
      </c>
      <c r="C80" s="962"/>
      <c r="D80" s="962"/>
      <c r="E80" s="962"/>
      <c r="F80" s="962"/>
      <c r="G80" s="962"/>
      <c r="H80" s="962"/>
      <c r="I80" s="962"/>
      <c r="J80" s="962"/>
      <c r="K80" s="962"/>
      <c r="L80" s="962"/>
      <c r="M80" s="962"/>
      <c r="N80" s="962"/>
      <c r="O80" s="962"/>
      <c r="P80" s="963"/>
      <c r="Q80" s="964">
        <v>846</v>
      </c>
      <c r="R80" s="958"/>
      <c r="S80" s="958"/>
      <c r="T80" s="958"/>
      <c r="U80" s="958"/>
      <c r="V80" s="958">
        <v>789</v>
      </c>
      <c r="W80" s="958"/>
      <c r="X80" s="958"/>
      <c r="Y80" s="958"/>
      <c r="Z80" s="958"/>
      <c r="AA80" s="958">
        <v>57</v>
      </c>
      <c r="AB80" s="958"/>
      <c r="AC80" s="958"/>
      <c r="AD80" s="958"/>
      <c r="AE80" s="958"/>
      <c r="AF80" s="958">
        <v>57</v>
      </c>
      <c r="AG80" s="958"/>
      <c r="AH80" s="958"/>
      <c r="AI80" s="958"/>
      <c r="AJ80" s="958"/>
      <c r="AK80" s="958">
        <v>374</v>
      </c>
      <c r="AL80" s="958"/>
      <c r="AM80" s="958"/>
      <c r="AN80" s="958"/>
      <c r="AO80" s="958"/>
      <c r="AP80" s="958" t="s">
        <v>558</v>
      </c>
      <c r="AQ80" s="958"/>
      <c r="AR80" s="958"/>
      <c r="AS80" s="958"/>
      <c r="AT80" s="958"/>
      <c r="AU80" s="958" t="s">
        <v>558</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375</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4522</v>
      </c>
      <c r="AG88" s="946"/>
      <c r="AH88" s="946"/>
      <c r="AI88" s="946"/>
      <c r="AJ88" s="946"/>
      <c r="AK88" s="950"/>
      <c r="AL88" s="950"/>
      <c r="AM88" s="950"/>
      <c r="AN88" s="950"/>
      <c r="AO88" s="950"/>
      <c r="AP88" s="946">
        <v>17916</v>
      </c>
      <c r="AQ88" s="946"/>
      <c r="AR88" s="946"/>
      <c r="AS88" s="946"/>
      <c r="AT88" s="946"/>
      <c r="AU88" s="946">
        <v>363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293</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293</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293</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957731</v>
      </c>
      <c r="AB110" s="876"/>
      <c r="AC110" s="876"/>
      <c r="AD110" s="876"/>
      <c r="AE110" s="877"/>
      <c r="AF110" s="878">
        <v>946272</v>
      </c>
      <c r="AG110" s="876"/>
      <c r="AH110" s="876"/>
      <c r="AI110" s="876"/>
      <c r="AJ110" s="877"/>
      <c r="AK110" s="878">
        <v>913934</v>
      </c>
      <c r="AL110" s="876"/>
      <c r="AM110" s="876"/>
      <c r="AN110" s="876"/>
      <c r="AO110" s="877"/>
      <c r="AP110" s="879">
        <v>14.2</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9076857</v>
      </c>
      <c r="BR110" s="829"/>
      <c r="BS110" s="829"/>
      <c r="BT110" s="829"/>
      <c r="BU110" s="829"/>
      <c r="BV110" s="829">
        <v>9308509</v>
      </c>
      <c r="BW110" s="829"/>
      <c r="BX110" s="829"/>
      <c r="BY110" s="829"/>
      <c r="BZ110" s="829"/>
      <c r="CA110" s="829">
        <v>9545427</v>
      </c>
      <c r="CB110" s="829"/>
      <c r="CC110" s="829"/>
      <c r="CD110" s="829"/>
      <c r="CE110" s="829"/>
      <c r="CF110" s="853">
        <v>148.69999999999999</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591953</v>
      </c>
      <c r="BR111" s="804"/>
      <c r="BS111" s="804"/>
      <c r="BT111" s="804"/>
      <c r="BU111" s="804"/>
      <c r="BV111" s="804">
        <v>534772</v>
      </c>
      <c r="BW111" s="804"/>
      <c r="BX111" s="804"/>
      <c r="BY111" s="804"/>
      <c r="BZ111" s="804"/>
      <c r="CA111" s="804">
        <v>481113</v>
      </c>
      <c r="CB111" s="804"/>
      <c r="CC111" s="804"/>
      <c r="CD111" s="804"/>
      <c r="CE111" s="804"/>
      <c r="CF111" s="862">
        <v>7.5</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8461632</v>
      </c>
      <c r="BR112" s="804"/>
      <c r="BS112" s="804"/>
      <c r="BT112" s="804"/>
      <c r="BU112" s="804"/>
      <c r="BV112" s="804">
        <v>8105227</v>
      </c>
      <c r="BW112" s="804"/>
      <c r="BX112" s="804"/>
      <c r="BY112" s="804"/>
      <c r="BZ112" s="804"/>
      <c r="CA112" s="804">
        <v>7954319</v>
      </c>
      <c r="CB112" s="804"/>
      <c r="CC112" s="804"/>
      <c r="CD112" s="804"/>
      <c r="CE112" s="804"/>
      <c r="CF112" s="862">
        <v>123.9</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655117</v>
      </c>
      <c r="AB113" s="906"/>
      <c r="AC113" s="906"/>
      <c r="AD113" s="906"/>
      <c r="AE113" s="907"/>
      <c r="AF113" s="908">
        <v>665148</v>
      </c>
      <c r="AG113" s="906"/>
      <c r="AH113" s="906"/>
      <c r="AI113" s="906"/>
      <c r="AJ113" s="907"/>
      <c r="AK113" s="908">
        <v>720033</v>
      </c>
      <c r="AL113" s="906"/>
      <c r="AM113" s="906"/>
      <c r="AN113" s="906"/>
      <c r="AO113" s="907"/>
      <c r="AP113" s="909">
        <v>11.2</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334747</v>
      </c>
      <c r="BR113" s="804"/>
      <c r="BS113" s="804"/>
      <c r="BT113" s="804"/>
      <c r="BU113" s="804"/>
      <c r="BV113" s="804">
        <v>311384</v>
      </c>
      <c r="BW113" s="804"/>
      <c r="BX113" s="804"/>
      <c r="BY113" s="804"/>
      <c r="BZ113" s="804"/>
      <c r="CA113" s="804">
        <v>362838</v>
      </c>
      <c r="CB113" s="804"/>
      <c r="CC113" s="804"/>
      <c r="CD113" s="804"/>
      <c r="CE113" s="804"/>
      <c r="CF113" s="862">
        <v>5.7</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22258</v>
      </c>
      <c r="AB114" s="767"/>
      <c r="AC114" s="767"/>
      <c r="AD114" s="767"/>
      <c r="AE114" s="768"/>
      <c r="AF114" s="769">
        <v>24467</v>
      </c>
      <c r="AG114" s="767"/>
      <c r="AH114" s="767"/>
      <c r="AI114" s="767"/>
      <c r="AJ114" s="768"/>
      <c r="AK114" s="769">
        <v>28600</v>
      </c>
      <c r="AL114" s="767"/>
      <c r="AM114" s="767"/>
      <c r="AN114" s="767"/>
      <c r="AO114" s="768"/>
      <c r="AP114" s="811">
        <v>0.4</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1886350</v>
      </c>
      <c r="BR114" s="804"/>
      <c r="BS114" s="804"/>
      <c r="BT114" s="804"/>
      <c r="BU114" s="804"/>
      <c r="BV114" s="804">
        <v>1918417</v>
      </c>
      <c r="BW114" s="804"/>
      <c r="BX114" s="804"/>
      <c r="BY114" s="804"/>
      <c r="BZ114" s="804"/>
      <c r="CA114" s="804">
        <v>1957714</v>
      </c>
      <c r="CB114" s="804"/>
      <c r="CC114" s="804"/>
      <c r="CD114" s="804"/>
      <c r="CE114" s="804"/>
      <c r="CF114" s="862">
        <v>30.5</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62896</v>
      </c>
      <c r="AB115" s="906"/>
      <c r="AC115" s="906"/>
      <c r="AD115" s="906"/>
      <c r="AE115" s="907"/>
      <c r="AF115" s="908">
        <v>66941</v>
      </c>
      <c r="AG115" s="906"/>
      <c r="AH115" s="906"/>
      <c r="AI115" s="906"/>
      <c r="AJ115" s="907"/>
      <c r="AK115" s="908">
        <v>62363</v>
      </c>
      <c r="AL115" s="906"/>
      <c r="AM115" s="906"/>
      <c r="AN115" s="906"/>
      <c r="AO115" s="907"/>
      <c r="AP115" s="909">
        <v>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v>17449</v>
      </c>
      <c r="BR115" s="804"/>
      <c r="BS115" s="804"/>
      <c r="BT115" s="804"/>
      <c r="BU115" s="804"/>
      <c r="BV115" s="804">
        <v>11486</v>
      </c>
      <c r="BW115" s="804"/>
      <c r="BX115" s="804"/>
      <c r="BY115" s="804"/>
      <c r="BZ115" s="804"/>
      <c r="CA115" s="804">
        <v>12553</v>
      </c>
      <c r="CB115" s="804"/>
      <c r="CC115" s="804"/>
      <c r="CD115" s="804"/>
      <c r="CE115" s="804"/>
      <c r="CF115" s="862">
        <v>0.2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570550</v>
      </c>
      <c r="DH116" s="767"/>
      <c r="DI116" s="767"/>
      <c r="DJ116" s="767"/>
      <c r="DK116" s="768"/>
      <c r="DL116" s="769">
        <v>525468</v>
      </c>
      <c r="DM116" s="767"/>
      <c r="DN116" s="767"/>
      <c r="DO116" s="767"/>
      <c r="DP116" s="768"/>
      <c r="DQ116" s="769">
        <v>480386</v>
      </c>
      <c r="DR116" s="767"/>
      <c r="DS116" s="767"/>
      <c r="DT116" s="767"/>
      <c r="DU116" s="768"/>
      <c r="DV116" s="811">
        <v>7.5</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1698002</v>
      </c>
      <c r="AB117" s="890"/>
      <c r="AC117" s="890"/>
      <c r="AD117" s="890"/>
      <c r="AE117" s="891"/>
      <c r="AF117" s="892">
        <v>1702828</v>
      </c>
      <c r="AG117" s="890"/>
      <c r="AH117" s="890"/>
      <c r="AI117" s="890"/>
      <c r="AJ117" s="891"/>
      <c r="AK117" s="892">
        <v>1724930</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293</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442</v>
      </c>
      <c r="BP119" s="865"/>
      <c r="BQ119" s="866">
        <v>20368988</v>
      </c>
      <c r="BR119" s="832"/>
      <c r="BS119" s="832"/>
      <c r="BT119" s="832"/>
      <c r="BU119" s="832"/>
      <c r="BV119" s="832">
        <v>20189795</v>
      </c>
      <c r="BW119" s="832"/>
      <c r="BX119" s="832"/>
      <c r="BY119" s="832"/>
      <c r="BZ119" s="832"/>
      <c r="CA119" s="832">
        <v>20313964</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21403</v>
      </c>
      <c r="DH119" s="751"/>
      <c r="DI119" s="751"/>
      <c r="DJ119" s="751"/>
      <c r="DK119" s="752"/>
      <c r="DL119" s="753">
        <v>9304</v>
      </c>
      <c r="DM119" s="751"/>
      <c r="DN119" s="751"/>
      <c r="DO119" s="751"/>
      <c r="DP119" s="752"/>
      <c r="DQ119" s="753">
        <v>727</v>
      </c>
      <c r="DR119" s="751"/>
      <c r="DS119" s="751"/>
      <c r="DT119" s="751"/>
      <c r="DU119" s="752"/>
      <c r="DV119" s="835">
        <v>0</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794172</v>
      </c>
      <c r="BR120" s="829"/>
      <c r="BS120" s="829"/>
      <c r="BT120" s="829"/>
      <c r="BU120" s="829"/>
      <c r="BV120" s="829">
        <v>1689957</v>
      </c>
      <c r="BW120" s="829"/>
      <c r="BX120" s="829"/>
      <c r="BY120" s="829"/>
      <c r="BZ120" s="829"/>
      <c r="CA120" s="829">
        <v>2134912</v>
      </c>
      <c r="CB120" s="829"/>
      <c r="CC120" s="829"/>
      <c r="CD120" s="829"/>
      <c r="CE120" s="829"/>
      <c r="CF120" s="853">
        <v>33.299999999999997</v>
      </c>
      <c r="CG120" s="854"/>
      <c r="CH120" s="854"/>
      <c r="CI120" s="854"/>
      <c r="CJ120" s="854"/>
      <c r="CK120" s="855" t="s">
        <v>446</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8433626</v>
      </c>
      <c r="DH120" s="829"/>
      <c r="DI120" s="829"/>
      <c r="DJ120" s="829"/>
      <c r="DK120" s="829"/>
      <c r="DL120" s="829">
        <v>8075144</v>
      </c>
      <c r="DM120" s="829"/>
      <c r="DN120" s="829"/>
      <c r="DO120" s="829"/>
      <c r="DP120" s="829"/>
      <c r="DQ120" s="829">
        <v>7918971</v>
      </c>
      <c r="DR120" s="829"/>
      <c r="DS120" s="829"/>
      <c r="DT120" s="829"/>
      <c r="DU120" s="829"/>
      <c r="DV120" s="830">
        <v>123.3</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1442112</v>
      </c>
      <c r="BR121" s="804"/>
      <c r="BS121" s="804"/>
      <c r="BT121" s="804"/>
      <c r="BU121" s="804"/>
      <c r="BV121" s="804">
        <v>1369592</v>
      </c>
      <c r="BW121" s="804"/>
      <c r="BX121" s="804"/>
      <c r="BY121" s="804"/>
      <c r="BZ121" s="804"/>
      <c r="CA121" s="804">
        <v>1265554</v>
      </c>
      <c r="CB121" s="804"/>
      <c r="CC121" s="804"/>
      <c r="CD121" s="804"/>
      <c r="CE121" s="804"/>
      <c r="CF121" s="862">
        <v>19.7</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28006</v>
      </c>
      <c r="DH121" s="804"/>
      <c r="DI121" s="804"/>
      <c r="DJ121" s="804"/>
      <c r="DK121" s="804"/>
      <c r="DL121" s="804">
        <v>30083</v>
      </c>
      <c r="DM121" s="804"/>
      <c r="DN121" s="804"/>
      <c r="DO121" s="804"/>
      <c r="DP121" s="804"/>
      <c r="DQ121" s="804">
        <v>35348</v>
      </c>
      <c r="DR121" s="804"/>
      <c r="DS121" s="804"/>
      <c r="DT121" s="804"/>
      <c r="DU121" s="804"/>
      <c r="DV121" s="781">
        <v>0.6</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11623723</v>
      </c>
      <c r="BR122" s="832"/>
      <c r="BS122" s="832"/>
      <c r="BT122" s="832"/>
      <c r="BU122" s="832"/>
      <c r="BV122" s="832">
        <v>11739609</v>
      </c>
      <c r="BW122" s="832"/>
      <c r="BX122" s="832"/>
      <c r="BY122" s="832"/>
      <c r="BZ122" s="832"/>
      <c r="CA122" s="832">
        <v>11543453</v>
      </c>
      <c r="CB122" s="832"/>
      <c r="CC122" s="832"/>
      <c r="CD122" s="832"/>
      <c r="CE122" s="832"/>
      <c r="CF122" s="833">
        <v>179.8</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55058</v>
      </c>
      <c r="AB123" s="767"/>
      <c r="AC123" s="767"/>
      <c r="AD123" s="767"/>
      <c r="AE123" s="768"/>
      <c r="AF123" s="769">
        <v>54307</v>
      </c>
      <c r="AG123" s="767"/>
      <c r="AH123" s="767"/>
      <c r="AI123" s="767"/>
      <c r="AJ123" s="768"/>
      <c r="AK123" s="769">
        <v>53558</v>
      </c>
      <c r="AL123" s="767"/>
      <c r="AM123" s="767"/>
      <c r="AN123" s="767"/>
      <c r="AO123" s="768"/>
      <c r="AP123" s="811">
        <v>0.8</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450</v>
      </c>
      <c r="BP123" s="865"/>
      <c r="BQ123" s="819">
        <v>13860007</v>
      </c>
      <c r="BR123" s="820"/>
      <c r="BS123" s="820"/>
      <c r="BT123" s="820"/>
      <c r="BU123" s="820"/>
      <c r="BV123" s="820">
        <v>14799158</v>
      </c>
      <c r="BW123" s="820"/>
      <c r="BX123" s="820"/>
      <c r="BY123" s="820"/>
      <c r="BZ123" s="820"/>
      <c r="CA123" s="820">
        <v>14943919</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99</v>
      </c>
      <c r="BR124" s="818"/>
      <c r="BS124" s="818"/>
      <c r="BT124" s="818"/>
      <c r="BU124" s="818"/>
      <c r="BV124" s="818">
        <v>84.4</v>
      </c>
      <c r="BW124" s="818"/>
      <c r="BX124" s="818"/>
      <c r="BY124" s="818"/>
      <c r="BZ124" s="818"/>
      <c r="CA124" s="818">
        <v>83.6</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7570</v>
      </c>
      <c r="AB126" s="767"/>
      <c r="AC126" s="767"/>
      <c r="AD126" s="767"/>
      <c r="AE126" s="768"/>
      <c r="AF126" s="769">
        <v>12391</v>
      </c>
      <c r="AG126" s="767"/>
      <c r="AH126" s="767"/>
      <c r="AI126" s="767"/>
      <c r="AJ126" s="768"/>
      <c r="AK126" s="769">
        <v>8681</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268</v>
      </c>
      <c r="AB127" s="767"/>
      <c r="AC127" s="767"/>
      <c r="AD127" s="767"/>
      <c r="AE127" s="768"/>
      <c r="AF127" s="769">
        <v>243</v>
      </c>
      <c r="AG127" s="767"/>
      <c r="AH127" s="767"/>
      <c r="AI127" s="767"/>
      <c r="AJ127" s="768"/>
      <c r="AK127" s="769">
        <v>124</v>
      </c>
      <c r="AL127" s="767"/>
      <c r="AM127" s="767"/>
      <c r="AN127" s="767"/>
      <c r="AO127" s="768"/>
      <c r="AP127" s="811">
        <v>0</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109937</v>
      </c>
      <c r="AB128" s="788"/>
      <c r="AC128" s="788"/>
      <c r="AD128" s="788"/>
      <c r="AE128" s="789"/>
      <c r="AF128" s="790">
        <v>110608</v>
      </c>
      <c r="AG128" s="788"/>
      <c r="AH128" s="788"/>
      <c r="AI128" s="788"/>
      <c r="AJ128" s="789"/>
      <c r="AK128" s="790">
        <v>108432</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13.93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v>17449</v>
      </c>
      <c r="DH128" s="778"/>
      <c r="DI128" s="778"/>
      <c r="DJ128" s="778"/>
      <c r="DK128" s="778"/>
      <c r="DL128" s="778">
        <v>11486</v>
      </c>
      <c r="DM128" s="778"/>
      <c r="DN128" s="778"/>
      <c r="DO128" s="778"/>
      <c r="DP128" s="778"/>
      <c r="DQ128" s="778">
        <v>12553</v>
      </c>
      <c r="DR128" s="778"/>
      <c r="DS128" s="778"/>
      <c r="DT128" s="778"/>
      <c r="DU128" s="778"/>
      <c r="DV128" s="779">
        <v>0.2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7565955</v>
      </c>
      <c r="AB129" s="767"/>
      <c r="AC129" s="767"/>
      <c r="AD129" s="767"/>
      <c r="AE129" s="768"/>
      <c r="AF129" s="769">
        <v>7366710</v>
      </c>
      <c r="AG129" s="767"/>
      <c r="AH129" s="767"/>
      <c r="AI129" s="767"/>
      <c r="AJ129" s="768"/>
      <c r="AK129" s="769">
        <v>7354258</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18.93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996787</v>
      </c>
      <c r="AB130" s="767"/>
      <c r="AC130" s="767"/>
      <c r="AD130" s="767"/>
      <c r="AE130" s="768"/>
      <c r="AF130" s="769">
        <v>982413</v>
      </c>
      <c r="AG130" s="767"/>
      <c r="AH130" s="767"/>
      <c r="AI130" s="767"/>
      <c r="AJ130" s="768"/>
      <c r="AK130" s="769">
        <v>933661</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9.6999999999999993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6569168</v>
      </c>
      <c r="AB131" s="751"/>
      <c r="AC131" s="751"/>
      <c r="AD131" s="751"/>
      <c r="AE131" s="752"/>
      <c r="AF131" s="753">
        <v>6384297</v>
      </c>
      <c r="AG131" s="751"/>
      <c r="AH131" s="751"/>
      <c r="AI131" s="751"/>
      <c r="AJ131" s="752"/>
      <c r="AK131" s="753">
        <v>6420597</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83.6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9.0008049729999993</v>
      </c>
      <c r="AB132" s="732"/>
      <c r="AC132" s="732"/>
      <c r="AD132" s="732"/>
      <c r="AE132" s="733"/>
      <c r="AF132" s="734">
        <v>9.5516702939999991</v>
      </c>
      <c r="AG132" s="732"/>
      <c r="AH132" s="732"/>
      <c r="AI132" s="732"/>
      <c r="AJ132" s="733"/>
      <c r="AK132" s="734">
        <v>10.63510138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9.1</v>
      </c>
      <c r="AB133" s="711"/>
      <c r="AC133" s="711"/>
      <c r="AD133" s="711"/>
      <c r="AE133" s="712"/>
      <c r="AF133" s="710">
        <v>9.3000000000000007</v>
      </c>
      <c r="AG133" s="711"/>
      <c r="AH133" s="711"/>
      <c r="AI133" s="711"/>
      <c r="AJ133" s="712"/>
      <c r="AK133" s="710">
        <v>9.6999999999999993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ADD0G9LLT33euiToUO/U0z5+JIItoR+QYYWHuuRXFc5UL2AjTgzkNwYgj2DpIDn9JDXNxxt0LAuVrIHAJIhRA==" saltValue="rnzmC8OGXIjdVnFdg+FC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bfMcdaKEMzB7XOaymUpuBgAOZkHITjq4MuugmhJ1h4tWYlXH31JjcKiWyJF46fAEb7MprwE95riAeHzVWy4rg==" saltValue="gvyQB09dS4DGbj5Fb1AC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Y74" sqref="AY74"/>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jsANj/q7P4d3m8/Uz9W8kdPZXBwKrAOeelQfu+58Q4yoZkWfHypDDkFhaZ2Rf0Q0LDmK66s0wLGtkQwdKj1Qg==" saltValue="1TOFb7b7NA9dnc0ojRq4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Y74" sqref="AY74"/>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2184720</v>
      </c>
      <c r="AP9" s="274">
        <v>88922</v>
      </c>
      <c r="AQ9" s="275">
        <v>90328</v>
      </c>
      <c r="AR9" s="276">
        <v>-1.6</v>
      </c>
    </row>
    <row r="10" spans="1:46" ht="13.5" customHeight="1" x14ac:dyDescent="0.15">
      <c r="A10" s="259"/>
      <c r="AK10" s="1117" t="s">
        <v>485</v>
      </c>
      <c r="AL10" s="1118"/>
      <c r="AM10" s="1118"/>
      <c r="AN10" s="1119"/>
      <c r="AO10" s="277">
        <v>359290</v>
      </c>
      <c r="AP10" s="277">
        <v>14624</v>
      </c>
      <c r="AQ10" s="278">
        <v>7878</v>
      </c>
      <c r="AR10" s="279">
        <v>85.6</v>
      </c>
    </row>
    <row r="11" spans="1:46" ht="13.5" customHeight="1" x14ac:dyDescent="0.15">
      <c r="A11" s="259"/>
      <c r="AK11" s="1117" t="s">
        <v>486</v>
      </c>
      <c r="AL11" s="1118"/>
      <c r="AM11" s="1118"/>
      <c r="AN11" s="1119"/>
      <c r="AO11" s="277" t="s">
        <v>487</v>
      </c>
      <c r="AP11" s="277" t="s">
        <v>487</v>
      </c>
      <c r="AQ11" s="278">
        <v>2111</v>
      </c>
      <c r="AR11" s="279" t="s">
        <v>487</v>
      </c>
    </row>
    <row r="12" spans="1:46" ht="13.5" customHeight="1" x14ac:dyDescent="0.15">
      <c r="A12" s="259"/>
      <c r="AK12" s="1117" t="s">
        <v>488</v>
      </c>
      <c r="AL12" s="1118"/>
      <c r="AM12" s="1118"/>
      <c r="AN12" s="1119"/>
      <c r="AO12" s="277" t="s">
        <v>487</v>
      </c>
      <c r="AP12" s="277" t="s">
        <v>487</v>
      </c>
      <c r="AQ12" s="278">
        <v>26</v>
      </c>
      <c r="AR12" s="279" t="s">
        <v>487</v>
      </c>
    </row>
    <row r="13" spans="1:46" ht="13.5" customHeight="1" x14ac:dyDescent="0.15">
      <c r="A13" s="259"/>
      <c r="AK13" s="1117" t="s">
        <v>489</v>
      </c>
      <c r="AL13" s="1118"/>
      <c r="AM13" s="1118"/>
      <c r="AN13" s="1119"/>
      <c r="AO13" s="277">
        <v>127468</v>
      </c>
      <c r="AP13" s="277">
        <v>5188</v>
      </c>
      <c r="AQ13" s="278">
        <v>2999</v>
      </c>
      <c r="AR13" s="279">
        <v>73</v>
      </c>
    </row>
    <row r="14" spans="1:46" ht="13.5" customHeight="1" x14ac:dyDescent="0.15">
      <c r="A14" s="259"/>
      <c r="AK14" s="1117" t="s">
        <v>490</v>
      </c>
      <c r="AL14" s="1118"/>
      <c r="AM14" s="1118"/>
      <c r="AN14" s="1119"/>
      <c r="AO14" s="277">
        <v>7127</v>
      </c>
      <c r="AP14" s="277">
        <v>290</v>
      </c>
      <c r="AQ14" s="278">
        <v>1839</v>
      </c>
      <c r="AR14" s="279">
        <v>-84.2</v>
      </c>
    </row>
    <row r="15" spans="1:46" ht="13.5" customHeight="1" x14ac:dyDescent="0.15">
      <c r="A15" s="259"/>
      <c r="AK15" s="1120" t="s">
        <v>491</v>
      </c>
      <c r="AL15" s="1121"/>
      <c r="AM15" s="1121"/>
      <c r="AN15" s="1122"/>
      <c r="AO15" s="277">
        <v>-120334</v>
      </c>
      <c r="AP15" s="277">
        <v>-4898</v>
      </c>
      <c r="AQ15" s="278">
        <v>-5426</v>
      </c>
      <c r="AR15" s="279">
        <v>-9.6999999999999993</v>
      </c>
    </row>
    <row r="16" spans="1:46" x14ac:dyDescent="0.15">
      <c r="A16" s="259"/>
      <c r="AK16" s="1120" t="s">
        <v>176</v>
      </c>
      <c r="AL16" s="1121"/>
      <c r="AM16" s="1121"/>
      <c r="AN16" s="1122"/>
      <c r="AO16" s="277">
        <v>2558271</v>
      </c>
      <c r="AP16" s="277">
        <v>104126</v>
      </c>
      <c r="AQ16" s="278">
        <v>99756</v>
      </c>
      <c r="AR16" s="279">
        <v>4.4000000000000004</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7.73</v>
      </c>
      <c r="AP21" s="290">
        <v>9.01</v>
      </c>
      <c r="AQ21" s="291">
        <v>-1.28</v>
      </c>
      <c r="AS21" s="292"/>
      <c r="AT21" s="288"/>
    </row>
    <row r="22" spans="1:46" s="260" customFormat="1" x14ac:dyDescent="0.15">
      <c r="A22" s="288"/>
      <c r="AK22" s="1123" t="s">
        <v>497</v>
      </c>
      <c r="AL22" s="1124"/>
      <c r="AM22" s="1124"/>
      <c r="AN22" s="1125"/>
      <c r="AO22" s="293">
        <v>94.4</v>
      </c>
      <c r="AP22" s="294">
        <v>97.5</v>
      </c>
      <c r="AQ22" s="295">
        <v>-3.1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913934</v>
      </c>
      <c r="AP32" s="303">
        <v>37199</v>
      </c>
      <c r="AQ32" s="304">
        <v>56025</v>
      </c>
      <c r="AR32" s="305">
        <v>-33.6</v>
      </c>
    </row>
    <row r="33" spans="1:46" ht="13.5" customHeight="1" x14ac:dyDescent="0.15">
      <c r="A33" s="259"/>
      <c r="AK33" s="1107" t="s">
        <v>502</v>
      </c>
      <c r="AL33" s="1108"/>
      <c r="AM33" s="1108"/>
      <c r="AN33" s="1109"/>
      <c r="AO33" s="303" t="s">
        <v>487</v>
      </c>
      <c r="AP33" s="303" t="s">
        <v>487</v>
      </c>
      <c r="AQ33" s="304" t="s">
        <v>487</v>
      </c>
      <c r="AR33" s="305" t="s">
        <v>487</v>
      </c>
    </row>
    <row r="34" spans="1:46" ht="27" customHeight="1" x14ac:dyDescent="0.15">
      <c r="A34" s="259"/>
      <c r="AK34" s="1107" t="s">
        <v>503</v>
      </c>
      <c r="AL34" s="1108"/>
      <c r="AM34" s="1108"/>
      <c r="AN34" s="1109"/>
      <c r="AO34" s="303" t="s">
        <v>487</v>
      </c>
      <c r="AP34" s="303" t="s">
        <v>487</v>
      </c>
      <c r="AQ34" s="304" t="s">
        <v>487</v>
      </c>
      <c r="AR34" s="305" t="s">
        <v>487</v>
      </c>
    </row>
    <row r="35" spans="1:46" ht="27" customHeight="1" x14ac:dyDescent="0.15">
      <c r="A35" s="259"/>
      <c r="AK35" s="1107" t="s">
        <v>504</v>
      </c>
      <c r="AL35" s="1108"/>
      <c r="AM35" s="1108"/>
      <c r="AN35" s="1109"/>
      <c r="AO35" s="303">
        <v>720033</v>
      </c>
      <c r="AP35" s="303">
        <v>29307</v>
      </c>
      <c r="AQ35" s="304">
        <v>18604</v>
      </c>
      <c r="AR35" s="305">
        <v>57.5</v>
      </c>
    </row>
    <row r="36" spans="1:46" ht="27" customHeight="1" x14ac:dyDescent="0.15">
      <c r="A36" s="259"/>
      <c r="AK36" s="1107" t="s">
        <v>505</v>
      </c>
      <c r="AL36" s="1108"/>
      <c r="AM36" s="1108"/>
      <c r="AN36" s="1109"/>
      <c r="AO36" s="303">
        <v>28600</v>
      </c>
      <c r="AP36" s="303">
        <v>1164</v>
      </c>
      <c r="AQ36" s="304">
        <v>2667</v>
      </c>
      <c r="AR36" s="305">
        <v>-56.4</v>
      </c>
    </row>
    <row r="37" spans="1:46" ht="13.5" customHeight="1" x14ac:dyDescent="0.15">
      <c r="A37" s="259"/>
      <c r="AK37" s="1107" t="s">
        <v>506</v>
      </c>
      <c r="AL37" s="1108"/>
      <c r="AM37" s="1108"/>
      <c r="AN37" s="1109"/>
      <c r="AO37" s="303">
        <v>62363</v>
      </c>
      <c r="AP37" s="303">
        <v>2538</v>
      </c>
      <c r="AQ37" s="304">
        <v>441</v>
      </c>
      <c r="AR37" s="305">
        <v>475.5</v>
      </c>
    </row>
    <row r="38" spans="1:46" ht="27" customHeight="1" x14ac:dyDescent="0.15">
      <c r="A38" s="259"/>
      <c r="AK38" s="1110" t="s">
        <v>507</v>
      </c>
      <c r="AL38" s="1111"/>
      <c r="AM38" s="1111"/>
      <c r="AN38" s="1112"/>
      <c r="AO38" s="306" t="s">
        <v>487</v>
      </c>
      <c r="AP38" s="306" t="s">
        <v>487</v>
      </c>
      <c r="AQ38" s="307">
        <v>6</v>
      </c>
      <c r="AR38" s="295" t="s">
        <v>487</v>
      </c>
      <c r="AS38" s="302"/>
    </row>
    <row r="39" spans="1:46" x14ac:dyDescent="0.15">
      <c r="A39" s="259"/>
      <c r="AK39" s="1110" t="s">
        <v>508</v>
      </c>
      <c r="AL39" s="1111"/>
      <c r="AM39" s="1111"/>
      <c r="AN39" s="1112"/>
      <c r="AO39" s="303">
        <v>-108432</v>
      </c>
      <c r="AP39" s="303">
        <v>-4413</v>
      </c>
      <c r="AQ39" s="304">
        <v>-4261</v>
      </c>
      <c r="AR39" s="305">
        <v>3.6</v>
      </c>
      <c r="AS39" s="302"/>
    </row>
    <row r="40" spans="1:46" ht="27" customHeight="1" x14ac:dyDescent="0.15">
      <c r="A40" s="259"/>
      <c r="AK40" s="1107" t="s">
        <v>509</v>
      </c>
      <c r="AL40" s="1108"/>
      <c r="AM40" s="1108"/>
      <c r="AN40" s="1109"/>
      <c r="AO40" s="303">
        <v>-933661</v>
      </c>
      <c r="AP40" s="303">
        <v>-38002</v>
      </c>
      <c r="AQ40" s="304">
        <v>-49695</v>
      </c>
      <c r="AR40" s="305">
        <v>-23.5</v>
      </c>
      <c r="AS40" s="302"/>
    </row>
    <row r="41" spans="1:46" x14ac:dyDescent="0.15">
      <c r="A41" s="259"/>
      <c r="AK41" s="1113" t="s">
        <v>286</v>
      </c>
      <c r="AL41" s="1114"/>
      <c r="AM41" s="1114"/>
      <c r="AN41" s="1115"/>
      <c r="AO41" s="303">
        <v>682837</v>
      </c>
      <c r="AP41" s="303">
        <v>27793</v>
      </c>
      <c r="AQ41" s="304">
        <v>23786</v>
      </c>
      <c r="AR41" s="305">
        <v>16.8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756405</v>
      </c>
      <c r="AN51" s="325">
        <v>28312</v>
      </c>
      <c r="AO51" s="326">
        <v>-13.7</v>
      </c>
      <c r="AP51" s="327">
        <v>74581</v>
      </c>
      <c r="AQ51" s="328">
        <v>7</v>
      </c>
      <c r="AR51" s="329">
        <v>-20.7</v>
      </c>
    </row>
    <row r="52" spans="1:44" x14ac:dyDescent="0.15">
      <c r="A52" s="259"/>
      <c r="AK52" s="330"/>
      <c r="AL52" s="331" t="s">
        <v>519</v>
      </c>
      <c r="AM52" s="332">
        <v>407045</v>
      </c>
      <c r="AN52" s="333">
        <v>15235</v>
      </c>
      <c r="AO52" s="334">
        <v>29.6</v>
      </c>
      <c r="AP52" s="335">
        <v>41563</v>
      </c>
      <c r="AQ52" s="336">
        <v>6.8</v>
      </c>
      <c r="AR52" s="337">
        <v>22.8</v>
      </c>
    </row>
    <row r="53" spans="1:44" x14ac:dyDescent="0.15">
      <c r="A53" s="259"/>
      <c r="AK53" s="315" t="s">
        <v>520</v>
      </c>
      <c r="AL53" s="316"/>
      <c r="AM53" s="324">
        <v>722165</v>
      </c>
      <c r="AN53" s="325">
        <v>27630</v>
      </c>
      <c r="AO53" s="326">
        <v>-2.4</v>
      </c>
      <c r="AP53" s="327">
        <v>76347</v>
      </c>
      <c r="AQ53" s="328">
        <v>2.4</v>
      </c>
      <c r="AR53" s="329">
        <v>-4.8</v>
      </c>
    </row>
    <row r="54" spans="1:44" x14ac:dyDescent="0.15">
      <c r="A54" s="259"/>
      <c r="AK54" s="330"/>
      <c r="AL54" s="331" t="s">
        <v>519</v>
      </c>
      <c r="AM54" s="332">
        <v>490128</v>
      </c>
      <c r="AN54" s="333">
        <v>18752</v>
      </c>
      <c r="AO54" s="334">
        <v>23.1</v>
      </c>
      <c r="AP54" s="335">
        <v>41762</v>
      </c>
      <c r="AQ54" s="336">
        <v>0.5</v>
      </c>
      <c r="AR54" s="337">
        <v>22.6</v>
      </c>
    </row>
    <row r="55" spans="1:44" x14ac:dyDescent="0.15">
      <c r="A55" s="259"/>
      <c r="AK55" s="315" t="s">
        <v>521</v>
      </c>
      <c r="AL55" s="316"/>
      <c r="AM55" s="324">
        <v>831497</v>
      </c>
      <c r="AN55" s="325">
        <v>32449</v>
      </c>
      <c r="AO55" s="326">
        <v>17.399999999999999</v>
      </c>
      <c r="AP55" s="327">
        <v>69604</v>
      </c>
      <c r="AQ55" s="328">
        <v>-8.8000000000000007</v>
      </c>
      <c r="AR55" s="329">
        <v>26.2</v>
      </c>
    </row>
    <row r="56" spans="1:44" x14ac:dyDescent="0.15">
      <c r="A56" s="259"/>
      <c r="AK56" s="330"/>
      <c r="AL56" s="331" t="s">
        <v>519</v>
      </c>
      <c r="AM56" s="332">
        <v>588073</v>
      </c>
      <c r="AN56" s="333">
        <v>22949</v>
      </c>
      <c r="AO56" s="334">
        <v>22.4</v>
      </c>
      <c r="AP56" s="335">
        <v>36247</v>
      </c>
      <c r="AQ56" s="336">
        <v>-13.2</v>
      </c>
      <c r="AR56" s="337">
        <v>35.6</v>
      </c>
    </row>
    <row r="57" spans="1:44" x14ac:dyDescent="0.15">
      <c r="A57" s="259"/>
      <c r="AK57" s="315" t="s">
        <v>522</v>
      </c>
      <c r="AL57" s="316"/>
      <c r="AM57" s="324">
        <v>1326279</v>
      </c>
      <c r="AN57" s="325">
        <v>52941</v>
      </c>
      <c r="AO57" s="326">
        <v>63.2</v>
      </c>
      <c r="AP57" s="327">
        <v>68410</v>
      </c>
      <c r="AQ57" s="328">
        <v>-1.7</v>
      </c>
      <c r="AR57" s="329">
        <v>64.900000000000006</v>
      </c>
    </row>
    <row r="58" spans="1:44" x14ac:dyDescent="0.15">
      <c r="A58" s="259"/>
      <c r="AK58" s="330"/>
      <c r="AL58" s="331" t="s">
        <v>519</v>
      </c>
      <c r="AM58" s="332">
        <v>1024791</v>
      </c>
      <c r="AN58" s="333">
        <v>40907</v>
      </c>
      <c r="AO58" s="334">
        <v>78.3</v>
      </c>
      <c r="AP58" s="335">
        <v>35086</v>
      </c>
      <c r="AQ58" s="336">
        <v>-3.2</v>
      </c>
      <c r="AR58" s="337">
        <v>81.5</v>
      </c>
    </row>
    <row r="59" spans="1:44" x14ac:dyDescent="0.15">
      <c r="A59" s="259"/>
      <c r="AK59" s="315" t="s">
        <v>523</v>
      </c>
      <c r="AL59" s="316"/>
      <c r="AM59" s="324">
        <v>1234370</v>
      </c>
      <c r="AN59" s="325">
        <v>50241</v>
      </c>
      <c r="AO59" s="326">
        <v>-5.0999999999999996</v>
      </c>
      <c r="AP59" s="327">
        <v>73019</v>
      </c>
      <c r="AQ59" s="328">
        <v>6.7</v>
      </c>
      <c r="AR59" s="329">
        <v>-11.8</v>
      </c>
    </row>
    <row r="60" spans="1:44" x14ac:dyDescent="0.15">
      <c r="A60" s="259"/>
      <c r="AK60" s="330"/>
      <c r="AL60" s="331" t="s">
        <v>519</v>
      </c>
      <c r="AM60" s="332">
        <v>1044233</v>
      </c>
      <c r="AN60" s="333">
        <v>42502</v>
      </c>
      <c r="AO60" s="334">
        <v>3.9</v>
      </c>
      <c r="AP60" s="335">
        <v>39427</v>
      </c>
      <c r="AQ60" s="336">
        <v>12.4</v>
      </c>
      <c r="AR60" s="337">
        <v>-8.5</v>
      </c>
    </row>
    <row r="61" spans="1:44" x14ac:dyDescent="0.15">
      <c r="A61" s="259"/>
      <c r="AK61" s="315" t="s">
        <v>524</v>
      </c>
      <c r="AL61" s="338"/>
      <c r="AM61" s="324">
        <v>974143</v>
      </c>
      <c r="AN61" s="325">
        <v>38315</v>
      </c>
      <c r="AO61" s="326">
        <v>11.9</v>
      </c>
      <c r="AP61" s="327">
        <v>72392</v>
      </c>
      <c r="AQ61" s="339">
        <v>1.1000000000000001</v>
      </c>
      <c r="AR61" s="329">
        <v>10.8</v>
      </c>
    </row>
    <row r="62" spans="1:44" x14ac:dyDescent="0.15">
      <c r="A62" s="259"/>
      <c r="AK62" s="330"/>
      <c r="AL62" s="331" t="s">
        <v>519</v>
      </c>
      <c r="AM62" s="332">
        <v>710854</v>
      </c>
      <c r="AN62" s="333">
        <v>28069</v>
      </c>
      <c r="AO62" s="334">
        <v>31.5</v>
      </c>
      <c r="AP62" s="335">
        <v>38817</v>
      </c>
      <c r="AQ62" s="336">
        <v>0.7</v>
      </c>
      <c r="AR62" s="337">
        <v>30.8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sjlbNpnWp5PVG90nMPu9W92JjEwQqkAcaJnRzE05Xqv89kvKtajXAliptDJijTR6xH9NzPUYXWgSgqhfK2R0A==" saltValue="q5JXn4ug+LHjtSwo3vQ1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1iqqFL9tuYV+rWaIlUmIqUIKtvBAeLRoN682zF2SNmW4NsJUIv3+J4JuAf6dA4gC1QTf2oGvGmdVlAa++s7P3w==" saltValue="bZFkeWCcLluE7sxFV5d3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XBcAEv+SKfg1fYUeFz/rA6McK+Tpn1/pGBZsZq7VJBkXkgS7LSKPB0z9gZQ0+k21oKOAE2UVOPDtUET683T/Cg==" saltValue="ypIGc8hr7mj1NX3+0kRf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Y74" sqref="AY7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0.19</v>
      </c>
      <c r="G47" s="12">
        <v>1</v>
      </c>
      <c r="H47" s="12">
        <v>5.45</v>
      </c>
      <c r="I47" s="12">
        <v>14.53</v>
      </c>
      <c r="J47" s="13">
        <v>17.47</v>
      </c>
    </row>
    <row r="48" spans="2:10" ht="57.75" customHeight="1" x14ac:dyDescent="0.15">
      <c r="B48" s="14"/>
      <c r="C48" s="1128" t="s">
        <v>4</v>
      </c>
      <c r="D48" s="1128"/>
      <c r="E48" s="1129"/>
      <c r="F48" s="15">
        <v>1.54</v>
      </c>
      <c r="G48" s="16">
        <v>7.56</v>
      </c>
      <c r="H48" s="16">
        <v>13.43</v>
      </c>
      <c r="I48" s="16">
        <v>8.56</v>
      </c>
      <c r="J48" s="17">
        <v>8.23</v>
      </c>
    </row>
    <row r="49" spans="2:10" ht="57.75" customHeight="1" thickBot="1" x14ac:dyDescent="0.2">
      <c r="B49" s="18"/>
      <c r="C49" s="1130" t="s">
        <v>5</v>
      </c>
      <c r="D49" s="1130"/>
      <c r="E49" s="1131"/>
      <c r="F49" s="19">
        <v>1.2</v>
      </c>
      <c r="G49" s="20">
        <v>6.89</v>
      </c>
      <c r="H49" s="20">
        <v>10.72</v>
      </c>
      <c r="I49" s="20">
        <v>3.7</v>
      </c>
      <c r="J49" s="21">
        <v>2.57</v>
      </c>
    </row>
    <row r="50" spans="2:10" x14ac:dyDescent="0.15"/>
  </sheetData>
  <sheetProtection algorithmName="SHA-512" hashValue="gSu48OADdr/SXFFuc8P5PpRpzx4ZcMwbc1F0VLNu9C8HxGth6S/xd/YBQyFrQPhpRnkUYqmy4JP6xqWkYsMasw==" saltValue="Vr35wzHgS7aK79qw5x9w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Y74" sqref="AY7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531</v>
      </c>
      <c r="D34" s="1136"/>
      <c r="E34" s="1137"/>
      <c r="F34" s="32">
        <v>1.54</v>
      </c>
      <c r="G34" s="33">
        <v>7.56</v>
      </c>
      <c r="H34" s="33">
        <v>13.42</v>
      </c>
      <c r="I34" s="33">
        <v>8.5500000000000007</v>
      </c>
      <c r="J34" s="34">
        <v>8.2200000000000006</v>
      </c>
      <c r="K34" s="22"/>
      <c r="L34" s="22"/>
      <c r="M34" s="22"/>
      <c r="N34" s="22"/>
      <c r="O34" s="22"/>
      <c r="P34" s="22"/>
    </row>
    <row r="35" spans="1:16" ht="39" customHeight="1" x14ac:dyDescent="0.15">
      <c r="A35" s="22"/>
      <c r="B35" s="35"/>
      <c r="C35" s="1132" t="s">
        <v>532</v>
      </c>
      <c r="D35" s="1132"/>
      <c r="E35" s="1133"/>
      <c r="F35" s="36">
        <v>0.37</v>
      </c>
      <c r="G35" s="37">
        <v>3.6</v>
      </c>
      <c r="H35" s="37">
        <v>3.39</v>
      </c>
      <c r="I35" s="37">
        <v>2.95</v>
      </c>
      <c r="J35" s="38">
        <v>3.24</v>
      </c>
      <c r="K35" s="22"/>
      <c r="L35" s="22"/>
      <c r="M35" s="22"/>
      <c r="N35" s="22"/>
      <c r="O35" s="22"/>
      <c r="P35" s="22"/>
    </row>
    <row r="36" spans="1:16" ht="39" customHeight="1" x14ac:dyDescent="0.15">
      <c r="A36" s="22"/>
      <c r="B36" s="35"/>
      <c r="C36" s="1132" t="s">
        <v>533</v>
      </c>
      <c r="D36" s="1132"/>
      <c r="E36" s="1133"/>
      <c r="F36" s="36">
        <v>0.67</v>
      </c>
      <c r="G36" s="37">
        <v>0.88</v>
      </c>
      <c r="H36" s="37">
        <v>1.2</v>
      </c>
      <c r="I36" s="37">
        <v>1.22</v>
      </c>
      <c r="J36" s="38">
        <v>1.77</v>
      </c>
      <c r="K36" s="22"/>
      <c r="L36" s="22"/>
      <c r="M36" s="22"/>
      <c r="N36" s="22"/>
      <c r="O36" s="22"/>
      <c r="P36" s="22"/>
    </row>
    <row r="37" spans="1:16" ht="39" customHeight="1" x14ac:dyDescent="0.15">
      <c r="A37" s="22"/>
      <c r="B37" s="35"/>
      <c r="C37" s="1132" t="s">
        <v>534</v>
      </c>
      <c r="D37" s="1132"/>
      <c r="E37" s="1133"/>
      <c r="F37" s="36">
        <v>1.56</v>
      </c>
      <c r="G37" s="37">
        <v>1.46</v>
      </c>
      <c r="H37" s="37">
        <v>1.48</v>
      </c>
      <c r="I37" s="37">
        <v>1.25</v>
      </c>
      <c r="J37" s="38">
        <v>1.23</v>
      </c>
      <c r="K37" s="22"/>
      <c r="L37" s="22"/>
      <c r="M37" s="22"/>
      <c r="N37" s="22"/>
      <c r="O37" s="22"/>
      <c r="P37" s="22"/>
    </row>
    <row r="38" spans="1:16" ht="39" customHeight="1" x14ac:dyDescent="0.15">
      <c r="A38" s="22"/>
      <c r="B38" s="35"/>
      <c r="C38" s="1132" t="s">
        <v>535</v>
      </c>
      <c r="D38" s="1132"/>
      <c r="E38" s="1133"/>
      <c r="F38" s="36">
        <v>0.08</v>
      </c>
      <c r="G38" s="37">
        <v>7.0000000000000007E-2</v>
      </c>
      <c r="H38" s="37">
        <v>7.0000000000000007E-2</v>
      </c>
      <c r="I38" s="37">
        <v>7.0000000000000007E-2</v>
      </c>
      <c r="J38" s="38">
        <v>0.59</v>
      </c>
      <c r="K38" s="22"/>
      <c r="L38" s="22"/>
      <c r="M38" s="22"/>
      <c r="N38" s="22"/>
      <c r="O38" s="22"/>
      <c r="P38" s="22"/>
    </row>
    <row r="39" spans="1:16" ht="39" customHeight="1" x14ac:dyDescent="0.15">
      <c r="A39" s="22"/>
      <c r="B39" s="35"/>
      <c r="C39" s="1132" t="s">
        <v>536</v>
      </c>
      <c r="D39" s="1132"/>
      <c r="E39" s="1133"/>
      <c r="F39" s="36">
        <v>1.43</v>
      </c>
      <c r="G39" s="37">
        <v>2.6</v>
      </c>
      <c r="H39" s="37">
        <v>3.29</v>
      </c>
      <c r="I39" s="37">
        <v>3.97</v>
      </c>
      <c r="J39" s="38">
        <v>0.36</v>
      </c>
      <c r="K39" s="22"/>
      <c r="L39" s="22"/>
      <c r="M39" s="22"/>
      <c r="N39" s="22"/>
      <c r="O39" s="22"/>
      <c r="P39" s="22"/>
    </row>
    <row r="40" spans="1:16" ht="39" customHeight="1" x14ac:dyDescent="0.15">
      <c r="A40" s="22"/>
      <c r="B40" s="35"/>
      <c r="C40" s="1132" t="s">
        <v>537</v>
      </c>
      <c r="D40" s="1132"/>
      <c r="E40" s="1133"/>
      <c r="F40" s="36">
        <v>0.06</v>
      </c>
      <c r="G40" s="37">
        <v>7.0000000000000007E-2</v>
      </c>
      <c r="H40" s="37">
        <v>7.0000000000000007E-2</v>
      </c>
      <c r="I40" s="37">
        <v>0.09</v>
      </c>
      <c r="J40" s="38">
        <v>0.09</v>
      </c>
      <c r="K40" s="22"/>
      <c r="L40" s="22"/>
      <c r="M40" s="22"/>
      <c r="N40" s="22"/>
      <c r="O40" s="22"/>
      <c r="P40" s="22"/>
    </row>
    <row r="41" spans="1:16" ht="39" customHeight="1" x14ac:dyDescent="0.15">
      <c r="A41" s="22"/>
      <c r="B41" s="35"/>
      <c r="C41" s="1132" t="s">
        <v>538</v>
      </c>
      <c r="D41" s="1132"/>
      <c r="E41" s="1133"/>
      <c r="F41" s="36">
        <v>0.05</v>
      </c>
      <c r="G41" s="37">
        <v>0.06</v>
      </c>
      <c r="H41" s="37">
        <v>0</v>
      </c>
      <c r="I41" s="37">
        <v>0.04</v>
      </c>
      <c r="J41" s="38">
        <v>0.04</v>
      </c>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xjYAc/F/GA4I5QV0eJ6nMDczPZjENcoyfgUYzDOtyA5KN7y2TThTDqEAvCI+/QzG31Yd+HDc5yUbMFd+KBzJA==" saltValue="G77Uii28/CNH50s0m7L1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AY74" sqref="AY7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915</v>
      </c>
      <c r="L45" s="58">
        <v>964</v>
      </c>
      <c r="M45" s="58">
        <v>958</v>
      </c>
      <c r="N45" s="58">
        <v>946</v>
      </c>
      <c r="O45" s="59">
        <v>914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672</v>
      </c>
      <c r="L48" s="62">
        <v>662</v>
      </c>
      <c r="M48" s="62">
        <v>655</v>
      </c>
      <c r="N48" s="62">
        <v>665</v>
      </c>
      <c r="O48" s="63">
        <v>720</v>
      </c>
      <c r="P48" s="46"/>
      <c r="Q48" s="46"/>
      <c r="R48" s="46"/>
      <c r="S48" s="46"/>
      <c r="T48" s="46"/>
      <c r="U48" s="46"/>
    </row>
    <row r="49" spans="1:21" ht="30.75" customHeight="1" x14ac:dyDescent="0.15">
      <c r="A49" s="46"/>
      <c r="B49" s="1163"/>
      <c r="C49" s="1164"/>
      <c r="D49" s="60"/>
      <c r="E49" s="1140" t="s">
        <v>14</v>
      </c>
      <c r="F49" s="1140"/>
      <c r="G49" s="1140"/>
      <c r="H49" s="1140"/>
      <c r="I49" s="1140"/>
      <c r="J49" s="1141"/>
      <c r="K49" s="61">
        <v>19</v>
      </c>
      <c r="L49" s="62">
        <v>17</v>
      </c>
      <c r="M49" s="62">
        <v>22</v>
      </c>
      <c r="N49" s="62">
        <v>24</v>
      </c>
      <c r="O49" s="63">
        <v>29</v>
      </c>
      <c r="P49" s="46"/>
      <c r="Q49" s="46"/>
      <c r="R49" s="46"/>
      <c r="S49" s="46"/>
      <c r="T49" s="46"/>
      <c r="U49" s="46"/>
    </row>
    <row r="50" spans="1:21" ht="30.75" customHeight="1" x14ac:dyDescent="0.15">
      <c r="A50" s="46"/>
      <c r="B50" s="1163"/>
      <c r="C50" s="1164"/>
      <c r="D50" s="60"/>
      <c r="E50" s="1140" t="s">
        <v>15</v>
      </c>
      <c r="F50" s="1140"/>
      <c r="G50" s="1140"/>
      <c r="H50" s="1140"/>
      <c r="I50" s="1140"/>
      <c r="J50" s="1141"/>
      <c r="K50" s="61">
        <v>17</v>
      </c>
      <c r="L50" s="62">
        <v>56</v>
      </c>
      <c r="M50" s="62">
        <v>64</v>
      </c>
      <c r="N50" s="62">
        <v>67</v>
      </c>
      <c r="O50" s="63">
        <v>62</v>
      </c>
      <c r="P50" s="46"/>
      <c r="Q50" s="46"/>
      <c r="R50" s="46"/>
      <c r="S50" s="46"/>
      <c r="T50" s="46"/>
      <c r="U50" s="46"/>
    </row>
    <row r="51" spans="1:21" ht="30.75" customHeight="1" x14ac:dyDescent="0.15">
      <c r="A51" s="46"/>
      <c r="B51" s="1165"/>
      <c r="C51" s="1166"/>
      <c r="D51" s="64"/>
      <c r="E51" s="1140" t="s">
        <v>16</v>
      </c>
      <c r="F51" s="1140"/>
      <c r="G51" s="1140"/>
      <c r="H51" s="1140"/>
      <c r="I51" s="1140"/>
      <c r="J51" s="1141"/>
      <c r="K51" s="61">
        <v>1</v>
      </c>
      <c r="L51" s="62">
        <v>0</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1100</v>
      </c>
      <c r="L52" s="62">
        <v>1104</v>
      </c>
      <c r="M52" s="62">
        <v>1106</v>
      </c>
      <c r="N52" s="62">
        <v>1094</v>
      </c>
      <c r="O52" s="63">
        <v>1042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524</v>
      </c>
      <c r="L53" s="67">
        <v>595</v>
      </c>
      <c r="M53" s="67">
        <v>593</v>
      </c>
      <c r="N53" s="67">
        <v>608</v>
      </c>
      <c r="O53" s="68">
        <v>683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558</v>
      </c>
      <c r="L58" s="82" t="s">
        <v>558</v>
      </c>
      <c r="M58" s="82" t="s">
        <v>558</v>
      </c>
      <c r="N58" s="82" t="s">
        <v>558</v>
      </c>
      <c r="O58" s="83" t="s">
        <v>558</v>
      </c>
    </row>
    <row r="59" spans="1:21" ht="31.5" customHeight="1" x14ac:dyDescent="0.15">
      <c r="B59" s="1148"/>
      <c r="C59" s="1149"/>
      <c r="D59" s="1155" t="s">
        <v>26</v>
      </c>
      <c r="E59" s="1156"/>
      <c r="F59" s="1156"/>
      <c r="G59" s="1156"/>
      <c r="H59" s="1156"/>
      <c r="I59" s="1156"/>
      <c r="J59" s="1157"/>
      <c r="K59" s="84" t="s">
        <v>558</v>
      </c>
      <c r="L59" s="85" t="s">
        <v>558</v>
      </c>
      <c r="M59" s="85" t="s">
        <v>558</v>
      </c>
      <c r="N59" s="85" t="s">
        <v>558</v>
      </c>
      <c r="O59" s="86" t="s">
        <v>558</v>
      </c>
    </row>
    <row r="60" spans="1:21" ht="31.5" customHeight="1" thickBot="1" x14ac:dyDescent="0.2">
      <c r="B60" s="1150"/>
      <c r="C60" s="1151"/>
      <c r="D60" s="1158" t="s">
        <v>27</v>
      </c>
      <c r="E60" s="1159"/>
      <c r="F60" s="1159"/>
      <c r="G60" s="1159"/>
      <c r="H60" s="1159"/>
      <c r="I60" s="1159"/>
      <c r="J60" s="1160"/>
      <c r="K60" s="87" t="s">
        <v>558</v>
      </c>
      <c r="L60" s="88" t="s">
        <v>558</v>
      </c>
      <c r="M60" s="88" t="s">
        <v>558</v>
      </c>
      <c r="N60" s="88" t="s">
        <v>558</v>
      </c>
      <c r="O60" s="89" t="s">
        <v>558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V5Z2kPtG7C/HRbmhFixWfUxzygc1rcEOhdShEkOxTHVmN3DLElmogWSaermMgNGjxchZX4qrxBgWZGeSKXWyQ==" saltValue="O5JLEA8FwrfHN/OwuaLD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AY74" sqref="AY7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9330</v>
      </c>
      <c r="J41" s="343">
        <v>9145</v>
      </c>
      <c r="K41" s="343">
        <v>9077</v>
      </c>
      <c r="L41" s="343">
        <v>9309</v>
      </c>
      <c r="M41" s="344">
        <v>9545</v>
      </c>
    </row>
    <row r="42" spans="2:13" ht="27.75" customHeight="1" x14ac:dyDescent="0.15">
      <c r="B42" s="1171"/>
      <c r="C42" s="1172"/>
      <c r="D42" s="104"/>
      <c r="E42" s="1175" t="s">
        <v>32</v>
      </c>
      <c r="F42" s="1175"/>
      <c r="G42" s="1175"/>
      <c r="H42" s="1176"/>
      <c r="I42" s="345">
        <v>683</v>
      </c>
      <c r="J42" s="346">
        <v>643</v>
      </c>
      <c r="K42" s="346">
        <v>592</v>
      </c>
      <c r="L42" s="346">
        <v>535</v>
      </c>
      <c r="M42" s="347">
        <v>481</v>
      </c>
    </row>
    <row r="43" spans="2:13" ht="27.75" customHeight="1" x14ac:dyDescent="0.15">
      <c r="B43" s="1171"/>
      <c r="C43" s="1172"/>
      <c r="D43" s="104"/>
      <c r="E43" s="1175" t="s">
        <v>33</v>
      </c>
      <c r="F43" s="1175"/>
      <c r="G43" s="1175"/>
      <c r="H43" s="1176"/>
      <c r="I43" s="345">
        <v>9103</v>
      </c>
      <c r="J43" s="346">
        <v>8831</v>
      </c>
      <c r="K43" s="346">
        <v>8462</v>
      </c>
      <c r="L43" s="346">
        <v>8105</v>
      </c>
      <c r="M43" s="347">
        <v>7954</v>
      </c>
    </row>
    <row r="44" spans="2:13" ht="27.75" customHeight="1" x14ac:dyDescent="0.15">
      <c r="B44" s="1171"/>
      <c r="C44" s="1172"/>
      <c r="D44" s="104"/>
      <c r="E44" s="1175" t="s">
        <v>34</v>
      </c>
      <c r="F44" s="1175"/>
      <c r="G44" s="1175"/>
      <c r="H44" s="1176"/>
      <c r="I44" s="345">
        <v>348</v>
      </c>
      <c r="J44" s="346">
        <v>347</v>
      </c>
      <c r="K44" s="346">
        <v>335</v>
      </c>
      <c r="L44" s="346">
        <v>311</v>
      </c>
      <c r="M44" s="347">
        <v>363</v>
      </c>
    </row>
    <row r="45" spans="2:13" ht="27.75" customHeight="1" x14ac:dyDescent="0.15">
      <c r="B45" s="1171"/>
      <c r="C45" s="1172"/>
      <c r="D45" s="104"/>
      <c r="E45" s="1175" t="s">
        <v>35</v>
      </c>
      <c r="F45" s="1175"/>
      <c r="G45" s="1175"/>
      <c r="H45" s="1176"/>
      <c r="I45" s="345">
        <v>1904</v>
      </c>
      <c r="J45" s="346">
        <v>1837</v>
      </c>
      <c r="K45" s="346">
        <v>1886</v>
      </c>
      <c r="L45" s="346">
        <v>1918</v>
      </c>
      <c r="M45" s="347">
        <v>1958</v>
      </c>
    </row>
    <row r="46" spans="2:13" ht="27.75" customHeight="1" x14ac:dyDescent="0.15">
      <c r="B46" s="1171"/>
      <c r="C46" s="1172"/>
      <c r="D46" s="105"/>
      <c r="E46" s="1175" t="s">
        <v>36</v>
      </c>
      <c r="F46" s="1175"/>
      <c r="G46" s="1175"/>
      <c r="H46" s="1176"/>
      <c r="I46" s="345">
        <v>15</v>
      </c>
      <c r="J46" s="346">
        <v>6</v>
      </c>
      <c r="K46" s="346">
        <v>17</v>
      </c>
      <c r="L46" s="346">
        <v>11</v>
      </c>
      <c r="M46" s="347">
        <v>13</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76</v>
      </c>
      <c r="J50" s="346">
        <v>154</v>
      </c>
      <c r="K50" s="346">
        <v>794</v>
      </c>
      <c r="L50" s="346">
        <v>1690</v>
      </c>
      <c r="M50" s="347">
        <v>2135</v>
      </c>
    </row>
    <row r="51" spans="2:13" ht="27.75" customHeight="1" x14ac:dyDescent="0.15">
      <c r="B51" s="1171"/>
      <c r="C51" s="1172"/>
      <c r="D51" s="104"/>
      <c r="E51" s="1175" t="s">
        <v>42</v>
      </c>
      <c r="F51" s="1175"/>
      <c r="G51" s="1175"/>
      <c r="H51" s="1176"/>
      <c r="I51" s="345">
        <v>1711</v>
      </c>
      <c r="J51" s="346">
        <v>1541</v>
      </c>
      <c r="K51" s="346">
        <v>1442</v>
      </c>
      <c r="L51" s="346">
        <v>1370</v>
      </c>
      <c r="M51" s="347">
        <v>1266</v>
      </c>
    </row>
    <row r="52" spans="2:13" ht="27.75" customHeight="1" x14ac:dyDescent="0.15">
      <c r="B52" s="1173"/>
      <c r="C52" s="1174"/>
      <c r="D52" s="104"/>
      <c r="E52" s="1175" t="s">
        <v>43</v>
      </c>
      <c r="F52" s="1175"/>
      <c r="G52" s="1175"/>
      <c r="H52" s="1176"/>
      <c r="I52" s="345">
        <v>12228</v>
      </c>
      <c r="J52" s="346">
        <v>11969</v>
      </c>
      <c r="K52" s="346">
        <v>11624</v>
      </c>
      <c r="L52" s="346">
        <v>11740</v>
      </c>
      <c r="M52" s="347">
        <v>11543</v>
      </c>
    </row>
    <row r="53" spans="2:13" ht="27.75" customHeight="1" thickBot="1" x14ac:dyDescent="0.2">
      <c r="B53" s="1177" t="s">
        <v>19</v>
      </c>
      <c r="C53" s="1178"/>
      <c r="D53" s="108"/>
      <c r="E53" s="1179" t="s">
        <v>44</v>
      </c>
      <c r="F53" s="1179"/>
      <c r="G53" s="1179"/>
      <c r="H53" s="1180"/>
      <c r="I53" s="348">
        <v>7367</v>
      </c>
      <c r="J53" s="349">
        <v>7145</v>
      </c>
      <c r="K53" s="349">
        <v>6509</v>
      </c>
      <c r="L53" s="349">
        <v>5391</v>
      </c>
      <c r="M53" s="350">
        <v>5370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P6r7j7lSGVxQatvmu3WAR8WovaIU4UfGuFobzuU6FDGZvDajZ9dBd4xSKat6Qzz1O0xTP9s4gwmWCgg0XBFNg==" saltValue="NsXOb9tBKiLW5brOfi9S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413</v>
      </c>
      <c r="G55" s="120">
        <v>1071</v>
      </c>
      <c r="H55" s="121">
        <v>1285</v>
      </c>
    </row>
    <row r="56" spans="2:8" ht="52.5" customHeight="1" x14ac:dyDescent="0.15">
      <c r="B56" s="122"/>
      <c r="C56" s="1198" t="s">
        <v>47</v>
      </c>
      <c r="D56" s="1198"/>
      <c r="E56" s="1199"/>
      <c r="F56" s="123">
        <v>97</v>
      </c>
      <c r="G56" s="123">
        <v>97</v>
      </c>
      <c r="H56" s="124">
        <v>128</v>
      </c>
    </row>
    <row r="57" spans="2:8" ht="53.25" customHeight="1" x14ac:dyDescent="0.15">
      <c r="B57" s="122"/>
      <c r="C57" s="1200" t="s">
        <v>48</v>
      </c>
      <c r="D57" s="1200"/>
      <c r="E57" s="1201"/>
      <c r="F57" s="125">
        <v>13</v>
      </c>
      <c r="G57" s="125">
        <v>41</v>
      </c>
      <c r="H57" s="126">
        <v>20</v>
      </c>
    </row>
    <row r="58" spans="2:8" ht="45.75" customHeight="1" x14ac:dyDescent="0.15">
      <c r="B58" s="127"/>
      <c r="C58" s="1188" t="s">
        <v>562</v>
      </c>
      <c r="D58" s="1189"/>
      <c r="E58" s="1190"/>
      <c r="F58" s="128">
        <v>9</v>
      </c>
      <c r="G58" s="128">
        <v>11</v>
      </c>
      <c r="H58" s="129">
        <v>11</v>
      </c>
    </row>
    <row r="59" spans="2:8" ht="45.75" customHeight="1" x14ac:dyDescent="0.15">
      <c r="B59" s="127"/>
      <c r="C59" s="1188" t="s">
        <v>560</v>
      </c>
      <c r="D59" s="1189"/>
      <c r="E59" s="1190"/>
      <c r="F59" s="128">
        <v>0</v>
      </c>
      <c r="G59" s="128">
        <v>3</v>
      </c>
      <c r="H59" s="129">
        <v>3</v>
      </c>
    </row>
    <row r="60" spans="2:8" ht="45.75" customHeight="1" x14ac:dyDescent="0.15">
      <c r="B60" s="127"/>
      <c r="C60" s="1188" t="s">
        <v>561</v>
      </c>
      <c r="D60" s="1189"/>
      <c r="E60" s="1190"/>
      <c r="F60" s="128">
        <v>2</v>
      </c>
      <c r="G60" s="128">
        <v>3</v>
      </c>
      <c r="H60" s="129">
        <v>3</v>
      </c>
    </row>
    <row r="61" spans="2:8" ht="45.75" customHeight="1" x14ac:dyDescent="0.15">
      <c r="B61" s="127"/>
      <c r="C61" s="1188" t="s">
        <v>563</v>
      </c>
      <c r="D61" s="1189"/>
      <c r="E61" s="1190"/>
      <c r="F61" s="128">
        <v>1</v>
      </c>
      <c r="G61" s="128">
        <v>2</v>
      </c>
      <c r="H61" s="129">
        <v>3</v>
      </c>
    </row>
    <row r="62" spans="2:8" ht="45.75" customHeight="1" thickBot="1" x14ac:dyDescent="0.2">
      <c r="B62" s="130"/>
      <c r="C62" s="1191" t="s">
        <v>564</v>
      </c>
      <c r="D62" s="1192"/>
      <c r="E62" s="1193"/>
      <c r="F62" s="131">
        <v>0</v>
      </c>
      <c r="G62" s="131">
        <v>0</v>
      </c>
      <c r="H62" s="132">
        <v>0</v>
      </c>
    </row>
    <row r="63" spans="2:8" ht="52.5" customHeight="1" thickBot="1" x14ac:dyDescent="0.2">
      <c r="B63" s="133"/>
      <c r="C63" s="1194" t="s">
        <v>49</v>
      </c>
      <c r="D63" s="1194"/>
      <c r="E63" s="1195"/>
      <c r="F63" s="134">
        <v>522</v>
      </c>
      <c r="G63" s="134">
        <v>1208</v>
      </c>
      <c r="H63" s="135">
        <v>1433</v>
      </c>
    </row>
    <row r="64" spans="2:8" x14ac:dyDescent="0.15"/>
  </sheetData>
  <sheetProtection algorithmName="SHA-512" hashValue="p5DpKKu6FW6lPoSP04YTbNoQi9gSDTlsXred8aNfuttkENXYzZ78s9Ti8oghkIAcQDGZJMITNMbwR+S9JmAYwA==" saltValue="Ev/8SXp2TeFjUl3FAVWG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28312</v>
      </c>
      <c r="E3" s="154"/>
      <c r="F3" s="155">
        <v>74581</v>
      </c>
      <c r="G3" s="156"/>
      <c r="H3" s="157"/>
    </row>
    <row r="4" spans="1:8" x14ac:dyDescent="0.15">
      <c r="A4" s="158"/>
      <c r="B4" s="159"/>
      <c r="C4" s="160"/>
      <c r="D4" s="161">
        <v>15235</v>
      </c>
      <c r="E4" s="162"/>
      <c r="F4" s="163">
        <v>41563</v>
      </c>
      <c r="G4" s="164"/>
      <c r="H4" s="165"/>
    </row>
    <row r="5" spans="1:8" x14ac:dyDescent="0.15">
      <c r="A5" s="146" t="s">
        <v>520</v>
      </c>
      <c r="B5" s="151"/>
      <c r="C5" s="152"/>
      <c r="D5" s="153">
        <v>27630</v>
      </c>
      <c r="E5" s="154"/>
      <c r="F5" s="155">
        <v>76347</v>
      </c>
      <c r="G5" s="156"/>
      <c r="H5" s="157"/>
    </row>
    <row r="6" spans="1:8" x14ac:dyDescent="0.15">
      <c r="A6" s="158"/>
      <c r="B6" s="159"/>
      <c r="C6" s="160"/>
      <c r="D6" s="161">
        <v>18752</v>
      </c>
      <c r="E6" s="162"/>
      <c r="F6" s="163">
        <v>41762</v>
      </c>
      <c r="G6" s="164"/>
      <c r="H6" s="165"/>
    </row>
    <row r="7" spans="1:8" x14ac:dyDescent="0.15">
      <c r="A7" s="146" t="s">
        <v>521</v>
      </c>
      <c r="B7" s="151"/>
      <c r="C7" s="152"/>
      <c r="D7" s="153">
        <v>32449</v>
      </c>
      <c r="E7" s="154"/>
      <c r="F7" s="155">
        <v>69604</v>
      </c>
      <c r="G7" s="156"/>
      <c r="H7" s="157"/>
    </row>
    <row r="8" spans="1:8" x14ac:dyDescent="0.15">
      <c r="A8" s="158"/>
      <c r="B8" s="159"/>
      <c r="C8" s="160"/>
      <c r="D8" s="161">
        <v>22949</v>
      </c>
      <c r="E8" s="162"/>
      <c r="F8" s="163">
        <v>36247</v>
      </c>
      <c r="G8" s="164"/>
      <c r="H8" s="165"/>
    </row>
    <row r="9" spans="1:8" x14ac:dyDescent="0.15">
      <c r="A9" s="146" t="s">
        <v>522</v>
      </c>
      <c r="B9" s="151"/>
      <c r="C9" s="152"/>
      <c r="D9" s="153">
        <v>52941</v>
      </c>
      <c r="E9" s="154"/>
      <c r="F9" s="155">
        <v>68410</v>
      </c>
      <c r="G9" s="156"/>
      <c r="H9" s="157"/>
    </row>
    <row r="10" spans="1:8" x14ac:dyDescent="0.15">
      <c r="A10" s="158"/>
      <c r="B10" s="159"/>
      <c r="C10" s="160"/>
      <c r="D10" s="161">
        <v>40907</v>
      </c>
      <c r="E10" s="162"/>
      <c r="F10" s="163">
        <v>35086</v>
      </c>
      <c r="G10" s="164"/>
      <c r="H10" s="165"/>
    </row>
    <row r="11" spans="1:8" x14ac:dyDescent="0.15">
      <c r="A11" s="146" t="s">
        <v>523</v>
      </c>
      <c r="B11" s="151"/>
      <c r="C11" s="152"/>
      <c r="D11" s="153">
        <v>50241</v>
      </c>
      <c r="E11" s="154"/>
      <c r="F11" s="155">
        <v>73019</v>
      </c>
      <c r="G11" s="156"/>
      <c r="H11" s="157"/>
    </row>
    <row r="12" spans="1:8" x14ac:dyDescent="0.15">
      <c r="A12" s="158"/>
      <c r="B12" s="159"/>
      <c r="C12" s="166"/>
      <c r="D12" s="161">
        <v>42502</v>
      </c>
      <c r="E12" s="162"/>
      <c r="F12" s="163">
        <v>39427</v>
      </c>
      <c r="G12" s="164"/>
      <c r="H12" s="165"/>
    </row>
    <row r="13" spans="1:8" x14ac:dyDescent="0.15">
      <c r="A13" s="146"/>
      <c r="B13" s="151"/>
      <c r="C13" s="152"/>
      <c r="D13" s="153">
        <v>38315</v>
      </c>
      <c r="E13" s="154"/>
      <c r="F13" s="155">
        <v>72392</v>
      </c>
      <c r="G13" s="167"/>
      <c r="H13" s="157"/>
    </row>
    <row r="14" spans="1:8" x14ac:dyDescent="0.15">
      <c r="A14" s="158"/>
      <c r="B14" s="159"/>
      <c r="C14" s="160"/>
      <c r="D14" s="161">
        <v>28069</v>
      </c>
      <c r="E14" s="162"/>
      <c r="F14" s="163">
        <v>38817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1.54</v>
      </c>
      <c r="C19" s="168">
        <f>ROUND(VALUE(SUBSTITUTE(実質収支比率等に係る経年分析!G$48,"▲","-")),2)</f>
        <v>7.56</v>
      </c>
      <c r="D19" s="168">
        <f>ROUND(VALUE(SUBSTITUTE(実質収支比率等に係る経年分析!H$48,"▲","-")),2)</f>
        <v>13.43</v>
      </c>
      <c r="E19" s="168">
        <f>ROUND(VALUE(SUBSTITUTE(実質収支比率等に係る経年分析!I$48,"▲","-")),2)</f>
        <v>8.56</v>
      </c>
      <c r="F19" s="168">
        <f>ROUND(VALUE(SUBSTITUTE(実質収支比率等に係る経年分析!J$48,"▲","-")),2)</f>
        <v>8.23</v>
      </c>
    </row>
    <row r="20" spans="1:11" x14ac:dyDescent="0.15">
      <c r="A20" s="168" t="s">
        <v>53</v>
      </c>
      <c r="B20" s="168">
        <f>ROUND(VALUE(SUBSTITUTE(実質収支比率等に係る経年分析!F$47,"▲","-")),2)</f>
        <v>0.19</v>
      </c>
      <c r="C20" s="168">
        <f>ROUND(VALUE(SUBSTITUTE(実質収支比率等に係る経年分析!G$47,"▲","-")),2)</f>
        <v>1</v>
      </c>
      <c r="D20" s="168">
        <f>ROUND(VALUE(SUBSTITUTE(実質収支比率等に係る経年分析!H$47,"▲","-")),2)</f>
        <v>5.45</v>
      </c>
      <c r="E20" s="168">
        <f>ROUND(VALUE(SUBSTITUTE(実質収支比率等に係る経年分析!I$47,"▲","-")),2)</f>
        <v>14.53</v>
      </c>
      <c r="F20" s="168">
        <f>ROUND(VALUE(SUBSTITUTE(実質収支比率等に係る経年分析!J$47,"▲","-")),2)</f>
        <v>17.47</v>
      </c>
    </row>
    <row r="21" spans="1:11" x14ac:dyDescent="0.15">
      <c r="A21" s="168" t="s">
        <v>54</v>
      </c>
      <c r="B21" s="168">
        <f>IF(ISNUMBER(VALUE(SUBSTITUTE(実質収支比率等に係る経年分析!F$49,"▲","-"))),ROUND(VALUE(SUBSTITUTE(実質収支比率等に係る経年分析!F$49,"▲","-")),2),NA())</f>
        <v>1.2</v>
      </c>
      <c r="C21" s="168">
        <f>IF(ISNUMBER(VALUE(SUBSTITUTE(実質収支比率等に係る経年分析!G$49,"▲","-"))),ROUND(VALUE(SUBSTITUTE(実質収支比率等に係る経年分析!G$49,"▲","-")),2),NA())</f>
        <v>6.89</v>
      </c>
      <c r="D21" s="168">
        <f>IF(ISNUMBER(VALUE(SUBSTITUTE(実質収支比率等に係る経年分析!H$49,"▲","-"))),ROUND(VALUE(SUBSTITUTE(実質収支比率等に係る経年分析!H$49,"▲","-")),2),NA())</f>
        <v>10.72</v>
      </c>
      <c r="E21" s="168">
        <f>IF(ISNUMBER(VALUE(SUBSTITUTE(実質収支比率等に係る経年分析!I$49,"▲","-"))),ROUND(VALUE(SUBSTITUTE(実質収支比率等に係る経年分析!I$49,"▲","-")),2),NA())</f>
        <v>3.7</v>
      </c>
      <c r="F21" s="168">
        <f>IF(ISNUMBER(VALUE(SUBSTITUTE(実質収支比率等に係る経年分析!J$49,"▲","-"))),ROUND(VALUE(SUBSTITUTE(実質収支比率等に係る経年分析!J$49,"▲","-")),2),NA())</f>
        <v>2.57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在宅介護サービス事業特別会計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3.29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3.97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15">
      <c r="A33" s="169" t="str">
        <f>IF(連結実質赤字比率に係る赤字・黒字の構成分析!C$37="",NA(),連結実質赤字比率に係る赤字・黒字の構成分析!C$37)</f>
        <v>宅地造成事業特別会計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1.23</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1.77</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2.95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3.24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8.5500000000000007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8.2200000000000006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1100</v>
      </c>
      <c r="E42" s="170"/>
      <c r="F42" s="170"/>
      <c r="G42" s="170">
        <f>'実質公債費比率（分子）の構造'!L$52</f>
        <v>1104</v>
      </c>
      <c r="H42" s="170"/>
      <c r="I42" s="170"/>
      <c r="J42" s="170">
        <f>'実質公債費比率（分子）の構造'!M$52</f>
        <v>1106</v>
      </c>
      <c r="K42" s="170"/>
      <c r="L42" s="170"/>
      <c r="M42" s="170">
        <f>'実質公債費比率（分子）の構造'!N$52</f>
        <v>1094</v>
      </c>
      <c r="N42" s="170"/>
      <c r="O42" s="170"/>
      <c r="P42" s="170">
        <f>'実質公債費比率（分子）の構造'!O$52</f>
        <v>1042</v>
      </c>
    </row>
    <row r="43" spans="1:16" x14ac:dyDescent="0.15">
      <c r="A43" s="170" t="s">
        <v>16</v>
      </c>
      <c r="B43" s="170">
        <f>'実質公債費比率（分子）の構造'!K$51</f>
        <v>1</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17</v>
      </c>
      <c r="C44" s="170"/>
      <c r="D44" s="170"/>
      <c r="E44" s="170">
        <f>'実質公債費比率（分子）の構造'!L$50</f>
        <v>56</v>
      </c>
      <c r="F44" s="170"/>
      <c r="G44" s="170"/>
      <c r="H44" s="170">
        <f>'実質公債費比率（分子）の構造'!M$50</f>
        <v>64</v>
      </c>
      <c r="I44" s="170"/>
      <c r="J44" s="170"/>
      <c r="K44" s="170">
        <f>'実質公債費比率（分子）の構造'!N$50</f>
        <v>67</v>
      </c>
      <c r="L44" s="170"/>
      <c r="M44" s="170"/>
      <c r="N44" s="170">
        <f>'実質公債費比率（分子）の構造'!O$50</f>
        <v>62</v>
      </c>
      <c r="O44" s="170"/>
      <c r="P44" s="170"/>
    </row>
    <row r="45" spans="1:16" x14ac:dyDescent="0.15">
      <c r="A45" s="170" t="s">
        <v>63</v>
      </c>
      <c r="B45" s="170">
        <f>'実質公債費比率（分子）の構造'!K$49</f>
        <v>19</v>
      </c>
      <c r="C45" s="170"/>
      <c r="D45" s="170"/>
      <c r="E45" s="170">
        <f>'実質公債費比率（分子）の構造'!L$49</f>
        <v>17</v>
      </c>
      <c r="F45" s="170"/>
      <c r="G45" s="170"/>
      <c r="H45" s="170">
        <f>'実質公債費比率（分子）の構造'!M$49</f>
        <v>22</v>
      </c>
      <c r="I45" s="170"/>
      <c r="J45" s="170"/>
      <c r="K45" s="170">
        <f>'実質公債費比率（分子）の構造'!N$49</f>
        <v>24</v>
      </c>
      <c r="L45" s="170"/>
      <c r="M45" s="170"/>
      <c r="N45" s="170">
        <f>'実質公債費比率（分子）の構造'!O$49</f>
        <v>29</v>
      </c>
      <c r="O45" s="170"/>
      <c r="P45" s="170"/>
    </row>
    <row r="46" spans="1:16" x14ac:dyDescent="0.15">
      <c r="A46" s="170" t="s">
        <v>64</v>
      </c>
      <c r="B46" s="170">
        <f>'実質公債費比率（分子）の構造'!K$48</f>
        <v>672</v>
      </c>
      <c r="C46" s="170"/>
      <c r="D46" s="170"/>
      <c r="E46" s="170">
        <f>'実質公債費比率（分子）の構造'!L$48</f>
        <v>662</v>
      </c>
      <c r="F46" s="170"/>
      <c r="G46" s="170"/>
      <c r="H46" s="170">
        <f>'実質公債費比率（分子）の構造'!M$48</f>
        <v>655</v>
      </c>
      <c r="I46" s="170"/>
      <c r="J46" s="170"/>
      <c r="K46" s="170">
        <f>'実質公債費比率（分子）の構造'!N$48</f>
        <v>665</v>
      </c>
      <c r="L46" s="170"/>
      <c r="M46" s="170"/>
      <c r="N46" s="170">
        <f>'実質公債費比率（分子）の構造'!O$48</f>
        <v>720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915</v>
      </c>
      <c r="C49" s="170"/>
      <c r="D49" s="170"/>
      <c r="E49" s="170">
        <f>'実質公債費比率（分子）の構造'!L$45</f>
        <v>964</v>
      </c>
      <c r="F49" s="170"/>
      <c r="G49" s="170"/>
      <c r="H49" s="170">
        <f>'実質公債費比率（分子）の構造'!M$45</f>
        <v>958</v>
      </c>
      <c r="I49" s="170"/>
      <c r="J49" s="170"/>
      <c r="K49" s="170">
        <f>'実質公債費比率（分子）の構造'!N$45</f>
        <v>946</v>
      </c>
      <c r="L49" s="170"/>
      <c r="M49" s="170"/>
      <c r="N49" s="170">
        <f>'実質公債費比率（分子）の構造'!O$45</f>
        <v>914</v>
      </c>
      <c r="O49" s="170"/>
      <c r="P49" s="170"/>
    </row>
    <row r="50" spans="1:16" x14ac:dyDescent="0.15">
      <c r="A50" s="170" t="s">
        <v>67</v>
      </c>
      <c r="B50" s="170" t="e">
        <f>NA()</f>
        <v>#N/A</v>
      </c>
      <c r="C50" s="170">
        <f>IF(ISNUMBER('実質公債費比率（分子）の構造'!K$53),'実質公債費比率（分子）の構造'!K$53,NA())</f>
        <v>524</v>
      </c>
      <c r="D50" s="170" t="e">
        <f>NA()</f>
        <v>#N/A</v>
      </c>
      <c r="E50" s="170" t="e">
        <f>NA()</f>
        <v>#N/A</v>
      </c>
      <c r="F50" s="170">
        <f>IF(ISNUMBER('実質公債費比率（分子）の構造'!L$53),'実質公債費比率（分子）の構造'!L$53,NA())</f>
        <v>595</v>
      </c>
      <c r="G50" s="170" t="e">
        <f>NA()</f>
        <v>#N/A</v>
      </c>
      <c r="H50" s="170" t="e">
        <f>NA()</f>
        <v>#N/A</v>
      </c>
      <c r="I50" s="170">
        <f>IF(ISNUMBER('実質公債費比率（分子）の構造'!M$53),'実質公債費比率（分子）の構造'!M$53,NA())</f>
        <v>593</v>
      </c>
      <c r="J50" s="170" t="e">
        <f>NA()</f>
        <v>#N/A</v>
      </c>
      <c r="K50" s="170" t="e">
        <f>NA()</f>
        <v>#N/A</v>
      </c>
      <c r="L50" s="170">
        <f>IF(ISNUMBER('実質公債費比率（分子）の構造'!N$53),'実質公債費比率（分子）の構造'!N$53,NA())</f>
        <v>608</v>
      </c>
      <c r="M50" s="170" t="e">
        <f>NA()</f>
        <v>#N/A</v>
      </c>
      <c r="N50" s="170" t="e">
        <f>NA()</f>
        <v>#N/A</v>
      </c>
      <c r="O50" s="170">
        <f>IF(ISNUMBER('実質公債費比率（分子）の構造'!O$53),'実質公債費比率（分子）の構造'!O$53,NA())</f>
        <v>683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12228</v>
      </c>
      <c r="E56" s="169"/>
      <c r="F56" s="169"/>
      <c r="G56" s="169">
        <f>'将来負担比率（分子）の構造'!J$52</f>
        <v>11969</v>
      </c>
      <c r="H56" s="169"/>
      <c r="I56" s="169"/>
      <c r="J56" s="169">
        <f>'将来負担比率（分子）の構造'!K$52</f>
        <v>11624</v>
      </c>
      <c r="K56" s="169"/>
      <c r="L56" s="169"/>
      <c r="M56" s="169">
        <f>'将来負担比率（分子）の構造'!L$52</f>
        <v>11740</v>
      </c>
      <c r="N56" s="169"/>
      <c r="O56" s="169"/>
      <c r="P56" s="169">
        <f>'将来負担比率（分子）の構造'!M$52</f>
        <v>11543</v>
      </c>
    </row>
    <row r="57" spans="1:16" x14ac:dyDescent="0.15">
      <c r="A57" s="169" t="s">
        <v>42</v>
      </c>
      <c r="B57" s="169"/>
      <c r="C57" s="169"/>
      <c r="D57" s="169">
        <f>'将来負担比率（分子）の構造'!I$51</f>
        <v>1711</v>
      </c>
      <c r="E57" s="169"/>
      <c r="F57" s="169"/>
      <c r="G57" s="169">
        <f>'将来負担比率（分子）の構造'!J$51</f>
        <v>1541</v>
      </c>
      <c r="H57" s="169"/>
      <c r="I57" s="169"/>
      <c r="J57" s="169">
        <f>'将来負担比率（分子）の構造'!K$51</f>
        <v>1442</v>
      </c>
      <c r="K57" s="169"/>
      <c r="L57" s="169"/>
      <c r="M57" s="169">
        <f>'将来負担比率（分子）の構造'!L$51</f>
        <v>1370</v>
      </c>
      <c r="N57" s="169"/>
      <c r="O57" s="169"/>
      <c r="P57" s="169">
        <f>'将来負担比率（分子）の構造'!M$51</f>
        <v>1266</v>
      </c>
    </row>
    <row r="58" spans="1:16" x14ac:dyDescent="0.15">
      <c r="A58" s="169" t="s">
        <v>41</v>
      </c>
      <c r="B58" s="169"/>
      <c r="C58" s="169"/>
      <c r="D58" s="169">
        <f>'将来負担比率（分子）の構造'!I$50</f>
        <v>76</v>
      </c>
      <c r="E58" s="169"/>
      <c r="F58" s="169"/>
      <c r="G58" s="169">
        <f>'将来負担比率（分子）の構造'!J$50</f>
        <v>154</v>
      </c>
      <c r="H58" s="169"/>
      <c r="I58" s="169"/>
      <c r="J58" s="169">
        <f>'将来負担比率（分子）の構造'!K$50</f>
        <v>794</v>
      </c>
      <c r="K58" s="169"/>
      <c r="L58" s="169"/>
      <c r="M58" s="169">
        <f>'将来負担比率（分子）の構造'!L$50</f>
        <v>1690</v>
      </c>
      <c r="N58" s="169"/>
      <c r="O58" s="169"/>
      <c r="P58" s="169">
        <f>'将来負担比率（分子）の構造'!M$50</f>
        <v>2135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15</v>
      </c>
      <c r="C61" s="169"/>
      <c r="D61" s="169"/>
      <c r="E61" s="169">
        <f>'将来負担比率（分子）の構造'!J$46</f>
        <v>6</v>
      </c>
      <c r="F61" s="169"/>
      <c r="G61" s="169"/>
      <c r="H61" s="169">
        <f>'将来負担比率（分子）の構造'!K$46</f>
        <v>17</v>
      </c>
      <c r="I61" s="169"/>
      <c r="J61" s="169"/>
      <c r="K61" s="169">
        <f>'将来負担比率（分子）の構造'!L$46</f>
        <v>11</v>
      </c>
      <c r="L61" s="169"/>
      <c r="M61" s="169"/>
      <c r="N61" s="169">
        <f>'将来負担比率（分子）の構造'!M$46</f>
        <v>13</v>
      </c>
      <c r="O61" s="169"/>
      <c r="P61" s="169"/>
    </row>
    <row r="62" spans="1:16" x14ac:dyDescent="0.15">
      <c r="A62" s="169" t="s">
        <v>35</v>
      </c>
      <c r="B62" s="169">
        <f>'将来負担比率（分子）の構造'!I$45</f>
        <v>1904</v>
      </c>
      <c r="C62" s="169"/>
      <c r="D62" s="169"/>
      <c r="E62" s="169">
        <f>'将来負担比率（分子）の構造'!J$45</f>
        <v>1837</v>
      </c>
      <c r="F62" s="169"/>
      <c r="G62" s="169"/>
      <c r="H62" s="169">
        <f>'将来負担比率（分子）の構造'!K$45</f>
        <v>1886</v>
      </c>
      <c r="I62" s="169"/>
      <c r="J62" s="169"/>
      <c r="K62" s="169">
        <f>'将来負担比率（分子）の構造'!L$45</f>
        <v>1918</v>
      </c>
      <c r="L62" s="169"/>
      <c r="M62" s="169"/>
      <c r="N62" s="169">
        <f>'将来負担比率（分子）の構造'!M$45</f>
        <v>1958</v>
      </c>
      <c r="O62" s="169"/>
      <c r="P62" s="169"/>
    </row>
    <row r="63" spans="1:16" x14ac:dyDescent="0.15">
      <c r="A63" s="169" t="s">
        <v>34</v>
      </c>
      <c r="B63" s="169">
        <f>'将来負担比率（分子）の構造'!I$44</f>
        <v>348</v>
      </c>
      <c r="C63" s="169"/>
      <c r="D63" s="169"/>
      <c r="E63" s="169">
        <f>'将来負担比率（分子）の構造'!J$44</f>
        <v>347</v>
      </c>
      <c r="F63" s="169"/>
      <c r="G63" s="169"/>
      <c r="H63" s="169">
        <f>'将来負担比率（分子）の構造'!K$44</f>
        <v>335</v>
      </c>
      <c r="I63" s="169"/>
      <c r="J63" s="169"/>
      <c r="K63" s="169">
        <f>'将来負担比率（分子）の構造'!L$44</f>
        <v>311</v>
      </c>
      <c r="L63" s="169"/>
      <c r="M63" s="169"/>
      <c r="N63" s="169">
        <f>'将来負担比率（分子）の構造'!M$44</f>
        <v>363</v>
      </c>
      <c r="O63" s="169"/>
      <c r="P63" s="169"/>
    </row>
    <row r="64" spans="1:16" x14ac:dyDescent="0.15">
      <c r="A64" s="169" t="s">
        <v>33</v>
      </c>
      <c r="B64" s="169">
        <f>'将来負担比率（分子）の構造'!I$43</f>
        <v>9103</v>
      </c>
      <c r="C64" s="169"/>
      <c r="D64" s="169"/>
      <c r="E64" s="169">
        <f>'将来負担比率（分子）の構造'!J$43</f>
        <v>8831</v>
      </c>
      <c r="F64" s="169"/>
      <c r="G64" s="169"/>
      <c r="H64" s="169">
        <f>'将来負担比率（分子）の構造'!K$43</f>
        <v>8462</v>
      </c>
      <c r="I64" s="169"/>
      <c r="J64" s="169"/>
      <c r="K64" s="169">
        <f>'将来負担比率（分子）の構造'!L$43</f>
        <v>8105</v>
      </c>
      <c r="L64" s="169"/>
      <c r="M64" s="169"/>
      <c r="N64" s="169">
        <f>'将来負担比率（分子）の構造'!M$43</f>
        <v>7954</v>
      </c>
      <c r="O64" s="169"/>
      <c r="P64" s="169"/>
    </row>
    <row r="65" spans="1:16" x14ac:dyDescent="0.15">
      <c r="A65" s="169" t="s">
        <v>32</v>
      </c>
      <c r="B65" s="169">
        <f>'将来負担比率（分子）の構造'!I$42</f>
        <v>683</v>
      </c>
      <c r="C65" s="169"/>
      <c r="D65" s="169"/>
      <c r="E65" s="169">
        <f>'将来負担比率（分子）の構造'!J$42</f>
        <v>643</v>
      </c>
      <c r="F65" s="169"/>
      <c r="G65" s="169"/>
      <c r="H65" s="169">
        <f>'将来負担比率（分子）の構造'!K$42</f>
        <v>592</v>
      </c>
      <c r="I65" s="169"/>
      <c r="J65" s="169"/>
      <c r="K65" s="169">
        <f>'将来負担比率（分子）の構造'!L$42</f>
        <v>535</v>
      </c>
      <c r="L65" s="169"/>
      <c r="M65" s="169"/>
      <c r="N65" s="169">
        <f>'将来負担比率（分子）の構造'!M$42</f>
        <v>481</v>
      </c>
      <c r="O65" s="169"/>
      <c r="P65" s="169"/>
    </row>
    <row r="66" spans="1:16" x14ac:dyDescent="0.15">
      <c r="A66" s="169" t="s">
        <v>31</v>
      </c>
      <c r="B66" s="169">
        <f>'将来負担比率（分子）の構造'!I$41</f>
        <v>9330</v>
      </c>
      <c r="C66" s="169"/>
      <c r="D66" s="169"/>
      <c r="E66" s="169">
        <f>'将来負担比率（分子）の構造'!J$41</f>
        <v>9145</v>
      </c>
      <c r="F66" s="169"/>
      <c r="G66" s="169"/>
      <c r="H66" s="169">
        <f>'将来負担比率（分子）の構造'!K$41</f>
        <v>9077</v>
      </c>
      <c r="I66" s="169"/>
      <c r="J66" s="169"/>
      <c r="K66" s="169">
        <f>'将来負担比率（分子）の構造'!L$41</f>
        <v>9309</v>
      </c>
      <c r="L66" s="169"/>
      <c r="M66" s="169"/>
      <c r="N66" s="169">
        <f>'将来負担比率（分子）の構造'!M$41</f>
        <v>9545</v>
      </c>
      <c r="O66" s="169"/>
      <c r="P66" s="169"/>
    </row>
    <row r="67" spans="1:16" x14ac:dyDescent="0.15">
      <c r="A67" s="169" t="s">
        <v>71</v>
      </c>
      <c r="B67" s="169" t="e">
        <f>NA()</f>
        <v>#N/A</v>
      </c>
      <c r="C67" s="169">
        <f>IF(ISNUMBER('将来負担比率（分子）の構造'!I$53), IF('将来負担比率（分子）の構造'!I$53 &lt; 0, 0, '将来負担比率（分子）の構造'!I$53), NA())</f>
        <v>7367</v>
      </c>
      <c r="D67" s="169" t="e">
        <f>NA()</f>
        <v>#N/A</v>
      </c>
      <c r="E67" s="169" t="e">
        <f>NA()</f>
        <v>#N/A</v>
      </c>
      <c r="F67" s="169">
        <f>IF(ISNUMBER('将来負担比率（分子）の構造'!J$53), IF('将来負担比率（分子）の構造'!J$53 &lt; 0, 0, '将来負担比率（分子）の構造'!J$53), NA())</f>
        <v>7145</v>
      </c>
      <c r="G67" s="169" t="e">
        <f>NA()</f>
        <v>#N/A</v>
      </c>
      <c r="H67" s="169" t="e">
        <f>NA()</f>
        <v>#N/A</v>
      </c>
      <c r="I67" s="169">
        <f>IF(ISNUMBER('将来負担比率（分子）の構造'!K$53), IF('将来負担比率（分子）の構造'!K$53 &lt; 0, 0, '将来負担比率（分子）の構造'!K$53), NA())</f>
        <v>6509</v>
      </c>
      <c r="J67" s="169" t="e">
        <f>NA()</f>
        <v>#N/A</v>
      </c>
      <c r="K67" s="169" t="e">
        <f>NA()</f>
        <v>#N/A</v>
      </c>
      <c r="L67" s="169">
        <f>IF(ISNUMBER('将来負担比率（分子）の構造'!L$53), IF('将来負担比率（分子）の構造'!L$53 &lt; 0, 0, '将来負担比率（分子）の構造'!L$53), NA())</f>
        <v>5391</v>
      </c>
      <c r="M67" s="169" t="e">
        <f>NA()</f>
        <v>#N/A</v>
      </c>
      <c r="N67" s="169" t="e">
        <f>NA()</f>
        <v>#N/A</v>
      </c>
      <c r="O67" s="169">
        <f>IF(ISNUMBER('将来負担比率（分子）の構造'!M$53), IF('将来負担比率（分子）の構造'!M$53 &lt; 0, 0, '将来負担比率（分子）の構造'!M$53), NA())</f>
        <v>5370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413</v>
      </c>
      <c r="C72" s="173">
        <f>基金残高に係る経年分析!G55</f>
        <v>1071</v>
      </c>
      <c r="D72" s="173">
        <f>基金残高に係る経年分析!H55</f>
        <v>1285</v>
      </c>
    </row>
    <row r="73" spans="1:16" x14ac:dyDescent="0.15">
      <c r="A73" s="172" t="s">
        <v>74</v>
      </c>
      <c r="B73" s="173">
        <f>基金残高に係る経年分析!F56</f>
        <v>97</v>
      </c>
      <c r="C73" s="173">
        <f>基金残高に係る経年分析!G56</f>
        <v>97</v>
      </c>
      <c r="D73" s="173">
        <f>基金残高に係る経年分析!H56</f>
        <v>128</v>
      </c>
    </row>
    <row r="74" spans="1:16" x14ac:dyDescent="0.15">
      <c r="A74" s="172" t="s">
        <v>75</v>
      </c>
      <c r="B74" s="173">
        <f>基金残高に係る経年分析!F57</f>
        <v>13</v>
      </c>
      <c r="C74" s="173">
        <f>基金残高に係る経年分析!G57</f>
        <v>41</v>
      </c>
      <c r="D74" s="173">
        <f>基金残高に係る経年分析!H57</f>
        <v>20</v>
      </c>
    </row>
  </sheetData>
  <sheetProtection algorithmName="SHA-512" hashValue="BsEJ0ifjz4HeCpl2xKDJK0vSyyIWJFTaiYSD0qdD+lIQZpLPnZW1YADtsVwgsfPe1O8ZfNGm8XVgK/XWSCMFlA==" saltValue="OR1f25aMUVirlPzq7Rf9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　高岡</cp:lastModifiedBy>
  <cp:lastPrinted>2025-03-17T05:16:14Z</cp:lastPrinted>
  <dcterms:created xsi:type="dcterms:W3CDTF">2025-02-19T02:05:35Z</dcterms:created>
  <dcterms:modified xsi:type="dcterms:W3CDTF">2025-03-26T07:45:56Z</dcterms:modified>
  <cp:category/>
</cp:coreProperties>
</file>