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財政課\財政状況資料集\(R3年度決算)【財政状況資料集】\2回目\"/>
    </mc:Choice>
  </mc:AlternateContent>
  <xr:revisionPtr revIDLastSave="0" documentId="13_ncr:1_{C7BD802E-3E4D-459A-B36F-2C03F80D617E}"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BE34" i="10" s="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<sst xmlns="http://schemas.openxmlformats.org/spreadsheetml/2006/main" count="1104" uniqueCount="622">
  <si>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</si>
  <si>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</si>
  <si>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</si>
  <si>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</si>
  <si>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</si>
  <si>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</si>
  <si>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</si>
  <si>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</si>
  <si>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</si>
  <si>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</si>
  <si>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</si>
  <si>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</si>
  <si>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</si>
  <si>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</si>
  <si>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</si>
  <si>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</si>
  <si>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</si>
  <si>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</si>
  <si>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</si>
  <si>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</si>
  <si>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</si>
  <si>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</si>
  <si>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</si>
  <si>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</si>
  <si>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</si>
  <si>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</si>
  <si>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</si>
  <si>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</si>
  <si>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</si>
  <si>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</si>
  <si>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</si>
  <si>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</si>
  <si>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</si>
  <si>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</si>
  <si>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</si>
  <si>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</si>
  <si>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</si>
  <si>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</si>
  <si>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</si>
  <si>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</si>
  <si>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</si>
  <si>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</si>
  <si>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</si>
  <si>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</si>
  <si>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</si>
  <si>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</si>
  <si>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</si>
  <si>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</si>
  <si>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</si>
  <si>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</si>
  <si>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</si>
  <si>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</si>
  <si>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</si>
  <si>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</si>
  <si>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</si>
  <si>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</si>
  <si>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</si>
  <si>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</si>
  <si>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</si>
  <si>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</si>
  <si>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</si>
  <si>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</si>
  <si>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</si>
  <si>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</si>
  <si>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</si>
  <si>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</si>
  <si>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</si>
  <si>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</si>
  <si>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</si>
  <si>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</si>
  <si>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</si>
  <si>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</si>
  <si>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</si>
  <si>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</si>
  <si>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</si>
  <si>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</si>
  <si>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</si>
  <si>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</si>
  <si>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</si>
  <si>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</si>
  <si>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</si>
  <si>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</si>
  <si>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</si>
  <si>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</si>
  <si>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</si>
  <si>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</si>
  <si>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</si>
  <si>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</si>
  <si>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</si>
  <si>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</si>
  <si>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</si>
  <si>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</si>
  <si>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</si>
  <si>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</si>
  <si>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</si>
  <si>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</si>
  <si>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</si>
  <si>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</si>
  <si>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加茂市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</si>
  <si>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</si>
  <si>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</si>
  <si>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</si>
  <si>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</si>
  <si>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</si>
  <si>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</si>
  <si>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</si>
  <si>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</si>
  <si>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</si>
  <si>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</si>
  <si>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</si>
  <si>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</si>
  <si>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</si>
  <si>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</si>
  <si>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</si>
  <si>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</si>
  <si>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</si>
  <si>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</si>
  <si>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</si>
  <si>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</si>
  <si>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</si>
  <si>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</si>
  <si>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</si>
  <si>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</si>
  <si>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</si>
  <si>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</si>
  <si>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</si>
  <si>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</si>
  <si>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</si>
  <si>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</si>
  <si>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</si>
  <si>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</si>
  <si>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</si>
  <si>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</si>
  <si>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</si>
  <si>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</si>
  <si>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</si>
  <si>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</si>
  <si>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</si>
  <si>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</si>
  <si>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</si>
  <si>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</si>
  <si>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</si>
  <si>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</si>
  <si>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</si>
  <si>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</si>
  <si>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</si>
  <si>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</si>
  <si>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</si>
  <si>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</si>
  <si>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</si>
  <si>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</si>
  <si>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</si>
  <si>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</si>
  <si>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</si>
  <si>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</si>
  <si>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</si>
  <si>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</si>
  <si>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</si>
  <si>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</si>
  <si>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</si>
  <si>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</si>
  <si>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</si>
  <si>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</si>
  <si>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</si>
  <si>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</si>
  <si>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</si>
  <si>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</si>
  <si>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</si>
  <si>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</si>
  <si>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</si>
  <si>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</si>
  <si>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</si>
  <si>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</si>
  <si>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</si>
  <si>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</si>
  <si>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</si>
  <si>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</si>
  <si>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</si>
  <si>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</si>
  <si>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</si>
  <si>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</si>
  <si>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</si>
  <si>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</si>
  <si>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</si>
  <si>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</si>
  <si>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</si>
  <si>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</si>
  <si>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</si>
  <si>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</si>
  <si>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</si>
  <si>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</si>
  <si>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</si>
  <si>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</si>
  <si>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</si>
  <si>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</si>
  <si>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</si>
  <si>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</si>
  <si>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</si>
  <si>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</si>
  <si>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</si>
  <si>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</si>
  <si>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</si>
  <si>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</si>
  <si>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</si>
  <si>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</si>
  <si>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</si>
  <si>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</si>
  <si>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</si>
  <si>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</si>
  <si>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</si>
  <si>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</si>
  <si>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</si>
  <si>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</si>
  <si>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</si>
  <si>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新潟県加茂市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</si>
  <si>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</si>
  <si>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</si>
  <si>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</si>
  <si>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</si>
  <si>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</si>
  <si>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</si>
  <si>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</si>
  <si>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</si>
  <si>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</si>
  <si>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</si>
  <si>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</si>
  <si>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</si>
  <si>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</si>
  <si>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</si>
  <si>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</si>
  <si>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</si>
  <si>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</si>
  <si>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</si>
  <si>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</si>
  <si>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</si>
  <si>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</si>
  <si>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</si>
  <si>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</si>
  <si>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</si>
  <si>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</si>
  <si>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</si>
  <si>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</si>
  <si>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</si>
  <si>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</si>
  <si>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</si>
  <si>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</si>
  <si>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</si>
  <si>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</si>
  <si>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</si>
  <si>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</si>
  <si>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</si>
  <si>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</si>
  <si>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</si>
  <si>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</si>
  <si>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</si>
  <si>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</si>
  <si>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</si>
  <si>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</si>
  <si>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</si>
  <si>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</si>
  <si>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</si>
  <si>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</si>
  <si>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</si>
  <si>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</si>
  <si>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</si>
  <si>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</si>
  <si>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</si>
  <si>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</si>
  <si>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</si>
  <si>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</si>
  <si>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</si>
  <si>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</si>
  <si>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</si>
  <si>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</si>
  <si>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</si>
  <si>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</si>
  <si>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</si>
  <si>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</si>
  <si>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</si>
  <si>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</si>
  <si>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</si>
  <si>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</si>
  <si>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</si>
  <si>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</si>
  <si>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</si>
  <si>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</si>
  <si>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</si>
  <si>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</si>
  <si>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</si>
  <si>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</si>
  <si>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</si>
  <si>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</si>
  <si>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</si>
  <si>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</si>
  <si>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</si>
  <si>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</si>
  <si>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</si>
  <si>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</si>
  <si>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</si>
  <si>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</si>
  <si>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</si>
  <si>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</si>
  <si>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</si>
  <si>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</si>
  <si>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</si>
  <si>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</si>
  <si>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</si>
  <si>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</si>
  <si>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</si>
  <si>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</si>
  <si>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</si>
  <si>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</si>
  <si>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</si>
  <si>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</si>
  <si>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</si>
  <si>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</si>
  <si>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</si>
  <si>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</si>
  <si>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</si>
  <si>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</si>
  <si>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</si>
  <si>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</si>
  <si>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</si>
  <si>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</si>
  <si>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</si>
  <si>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</si>
  <si>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</si>
  <si>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</si>
  <si>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</si>
  <si>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</si>
  <si>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</si>
  <si>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</si>
  <si>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</si>
  <si>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</si>
  <si>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</si>
  <si>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</si>
  <si>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</si>
  <si>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</si>
  <si>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</si>
  <si>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</si>
  <si>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</si>
  <si>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</si>
  <si>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</si>
  <si>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</si>
  <si>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</si>
  <si>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</si>
  <si>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</si>
  <si>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</si>
  <si>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</si>
  <si>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</si>
  <si>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</si>
  <si>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</si>
  <si>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</si>
  <si>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</si>
  <si>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</si>
  <si>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</si>
  <si>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</si>
  <si>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</si>
  <si>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</si>
  <si>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</si>
  <si>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</si>
  <si>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</si>
  <si>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</si>
  <si>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</si>
  <si>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</si>
  <si>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</si>
  <si>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</si>
  <si>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</si>
  <si>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</si>
  <si>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新潟県加茂市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</si>
  <si>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</si>
  <si>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</si>
  <si>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</si>
  <si>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</si>
  <si>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</si>
  <si>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</si>
  <si>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</si>
  <si>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</si>
  <si>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</si>
  <si>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</si>
  <si>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</si>
  <si>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</si>
  <si>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</si>
  <si>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</si>
  <si>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</si>
  <si>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</si>
  <si>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</si>
  <si>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</si>
  <si>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</si>
  <si>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</si>
  <si>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</si>
  <si>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</si>
  <si>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</si>
  <si>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</si>
  <si>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</si>
  <si>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</si>
  <si>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</si>
  <si>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</si>
  <si>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</si>
  <si>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</si>
  <si>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</si>
  <si>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</si>
  <si>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</si>
  <si>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</si>
  <si>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</si>
  <si>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</si>
  <si>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</si>
  <si>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在宅介護サービス事業特別会計</t>
    <phoneticPr fontId="5"/>
  </si>
  <si>
    <t>水道事業会計</t>
    <phoneticPr fontId="5"/>
  </si>
  <si>
    <t>法適用企業</t>
    <phoneticPr fontId="5"/>
  </si>
  <si>
    <t>下水道事業特別会計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</si>
  <si>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</si>
  <si>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</si>
  <si>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</si>
  <si>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</si>
  <si>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</si>
  <si>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</si>
  <si>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</si>
  <si>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</si>
  <si>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</si>
  <si>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</si>
  <si>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</si>
  <si>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</si>
  <si>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</si>
  <si>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</si>
  <si>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</si>
  <si>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</si>
  <si>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</si>
  <si>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</si>
  <si>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</si>
  <si>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</si>
  <si>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</si>
  <si>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</si>
  <si>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</si>
  <si>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</si>
  <si>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</si>
  <si>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</si>
  <si>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</si>
  <si>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</si>
  <si>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</si>
  <si>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</si>
  <si>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</si>
  <si>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</si>
  <si>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</si>
  <si>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</si>
  <si>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</si>
  <si>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</si>
  <si>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</si>
  <si>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</si>
  <si>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</si>
  <si>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</si>
  <si>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</si>
  <si>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</si>
  <si>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</si>
  <si>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</si>
  <si>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</si>
  <si>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</si>
  <si>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</si>
  <si>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</si>
  <si>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</si>
  <si>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</si>
  <si>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</si>
  <si>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</si>
  <si>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</si>
  <si>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</si>
  <si>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</si>
  <si>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</si>
  <si>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</si>
  <si>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</si>
  <si>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</si>
  <si>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</si>
  <si>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</si>
  <si>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</si>
  <si>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</si>
  <si>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</si>
  <si>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</si>
  <si>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</si>
  <si>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</si>
  <si>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</si>
  <si>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</si>
  <si>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</si>
  <si>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</si>
  <si>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</si>
  <si>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</si>
  <si>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</si>
  <si>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</si>
  <si>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</si>
  <si>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</si>
  <si>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</si>
  <si>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</si>
  <si>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</si>
  <si>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</si>
  <si>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</si>
  <si>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</si>
  <si>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</si>
  <si>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</si>
  <si>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</si>
  <si>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</si>
  <si>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</si>
  <si>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</si>
  <si>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</si>
  <si>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</si>
  <si>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</si>
  <si>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</si>
  <si>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</si>
  <si>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</si>
  <si>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</si>
  <si>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</si>
  <si>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</si>
  <si>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</si>
  <si>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</si>
  <si>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</si>
  <si>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</si>
  <si>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</si>
  <si>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</si>
  <si>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</si>
  <si>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</si>
  <si>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</si>
  <si>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</si>
  <si>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</si>
  <si>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</si>
  <si>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</si>
  <si>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</si>
  <si>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</si>
  <si>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</si>
  <si>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</si>
  <si>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</si>
  <si>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</si>
  <si>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</si>
  <si>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</si>
  <si>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</si>
  <si>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</si>
  <si>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</si>
  <si>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</si>
  <si>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</si>
  <si>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</si>
  <si>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</si>
  <si>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</si>
  <si>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</si>
  <si>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</si>
  <si>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</si>
  <si>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</si>
  <si>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</si>
  <si>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</si>
  <si>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</si>
  <si>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</si>
  <si>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</si>
  <si>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</si>
  <si>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</si>
  <si>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</si>
  <si>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</si>
  <si>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</si>
  <si>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</si>
  <si>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</si>
  <si>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</si>
  <si>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</si>
  <si>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</si>
  <si>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</si>
  <si>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</si>
  <si>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</si>
  <si>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</si>
  <si>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</si>
  <si>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</si>
  <si>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</si>
  <si>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</si>
  <si>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</si>
  <si>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</si>
  <si>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</si>
  <si>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</si>
  <si>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</si>
  <si>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2.53</t>
  </si>
  <si>
    <t>一般会計</t>
  </si>
  <si>
    <t>国民健康保険特別会計</t>
  </si>
  <si>
    <t>▲ 2.00</t>
  </si>
  <si>
    <t>▲ 1.07</t>
  </si>
  <si>
    <t>介護保険特別会計</t>
  </si>
  <si>
    <t>宅地造成事業特別会計</t>
  </si>
  <si>
    <t>水道事業会計</t>
  </si>
  <si>
    <t>下水道事業特別会計</t>
  </si>
  <si>
    <t>後期高齢者医療特別会計</t>
  </si>
  <si>
    <t>在宅介護サービス事業特別会計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</si>
  <si>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</si>
  <si>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</si>
  <si>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</si>
  <si>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</si>
  <si>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</si>
  <si>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</si>
  <si>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</si>
  <si>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</si>
  <si>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加茂市・田上町消防衛生保育組合</t>
    <rPh sb="0" eb="3">
      <t>カモシ</t>
    </rPh>
    <rPh sb="4" eb="7">
      <t>タガミマチ</t>
    </rPh>
    <rPh sb="7" eb="9">
      <t>ショウボウ</t>
    </rPh>
    <rPh sb="9" eb="11">
      <t>エイセイ</t>
    </rPh>
    <rPh sb="11" eb="13">
      <t>ホイク</t>
    </rPh>
    <rPh sb="13" eb="15">
      <t>クミアイ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</si>
  <si>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</si>
  <si>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26">
      <t>コウキコウレイシャイリョウトクベツカイケイ</t>
    </rPh>
    <phoneticPr fontId="2"/>
  </si>
  <si>
    <t>三条地域水道用水供給企業団</t>
    <rPh sb="0" eb="2">
      <t>サンジョウ</t>
    </rPh>
    <rPh sb="2" eb="4">
      <t>チイキ</t>
    </rPh>
    <rPh sb="4" eb="6">
      <t>スイドウ</t>
    </rPh>
    <rPh sb="6" eb="8">
      <t>ヨウスイ</t>
    </rPh>
    <rPh sb="8" eb="10">
      <t>キョウキュウ</t>
    </rPh>
    <rPh sb="10" eb="12">
      <t>キギョウ</t>
    </rPh>
    <rPh sb="12" eb="13">
      <t>ダン</t>
    </rPh>
    <phoneticPr fontId="2"/>
  </si>
  <si>
    <t>新潟県中越福祉事務組合</t>
    <rPh sb="0" eb="3">
      <t>ニイガタケン</t>
    </rPh>
    <rPh sb="3" eb="5">
      <t>チュウエツ</t>
    </rPh>
    <rPh sb="5" eb="7">
      <t>フクシ</t>
    </rPh>
    <rPh sb="7" eb="9">
      <t>ジム</t>
    </rPh>
    <rPh sb="9" eb="11">
      <t>クミアイ</t>
    </rPh>
    <phoneticPr fontId="2"/>
  </si>
  <si>
    <t>さくら福祉保健事務組合（一般会計）</t>
    <rPh sb="3" eb="5">
      <t>フクシ</t>
    </rPh>
    <rPh sb="5" eb="7">
      <t>ホケン</t>
    </rPh>
    <rPh sb="7" eb="9">
      <t>ジム</t>
    </rPh>
    <rPh sb="9" eb="11">
      <t>クミアイ</t>
    </rPh>
    <rPh sb="12" eb="14">
      <t>イッパン</t>
    </rPh>
    <rPh sb="14" eb="16">
      <t>カイケイ</t>
    </rPh>
    <phoneticPr fontId="2"/>
  </si>
  <si>
    <t>さくら福祉保健事務組合（病院事業会計）</t>
    <rPh sb="3" eb="5">
      <t>フクシ</t>
    </rPh>
    <rPh sb="5" eb="7">
      <t>ホケン</t>
    </rPh>
    <rPh sb="7" eb="9">
      <t>ジム</t>
    </rPh>
    <rPh sb="9" eb="11">
      <t>クミアイ</t>
    </rPh>
    <rPh sb="12" eb="14">
      <t>ビョウイン</t>
    </rPh>
    <rPh sb="14" eb="16">
      <t>ジギョウ</t>
    </rPh>
    <rPh sb="16" eb="18">
      <t>カイケイ</t>
    </rPh>
    <rPh sb="18" eb="19">
      <t>イッケイ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</si>
  <si>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</si>
  <si>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</si>
  <si>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6">
      <t>ニイガタケンシチョウソン</t>
    </rPh>
    <rPh sb="6" eb="8">
      <t>ソウゴウ</t>
    </rPh>
    <rPh sb="8" eb="12">
      <t>ジムクミアイ</t>
    </rPh>
    <rPh sb="13" eb="15">
      <t>ショウボウ</t>
    </rPh>
    <rPh sb="15" eb="17">
      <t>ダンイン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</si>
  <si>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6">
      <t>ニイガタケンシチョウソン</t>
    </rPh>
    <rPh sb="6" eb="12">
      <t>ソウゴウジムクミアイ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</si>
  <si>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12">
      <t>シチョウソンソウゴウジムクミアイ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</si>
  <si>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12">
      <t>ニイガタケンシチョウソンソウゴウジムクミアイ</t>
    </rPh>
    <rPh sb="13" eb="15">
      <t>コウツウ</t>
    </rPh>
    <rPh sb="15" eb="17">
      <t>サイガイ</t>
    </rPh>
    <rPh sb="17" eb="19">
      <t>キョウサイ</t>
    </rPh>
    <rPh sb="19" eb="21">
      <t>ジギョウ</t>
    </rPh>
    <rPh sb="21" eb="22">
      <t>トク</t>
    </rPh>
    <rPh sb="22" eb="23">
      <t>ベツ</t>
    </rPh>
    <rPh sb="23" eb="25">
      <t>カイケイ</t>
    </rPh>
    <phoneticPr fontId="2"/>
  </si>
  <si>
    <t>-</t>
    <phoneticPr fontId="2"/>
  </si>
  <si>
    <t>-</t>
    <phoneticPr fontId="2"/>
  </si>
  <si>
    <t>新町雁木づくりアーケード整備事業基金</t>
    <rPh sb="0" eb="2">
      <t>シンマチ</t>
    </rPh>
    <rPh sb="2" eb="4">
      <t>ガンギ</t>
    </rPh>
    <rPh sb="12" eb="14">
      <t>セイビ</t>
    </rPh>
    <rPh sb="14" eb="16">
      <t>ジギョウ</t>
    </rPh>
    <rPh sb="16" eb="18">
      <t>キキン</t>
    </rPh>
    <phoneticPr fontId="5"/>
  </si>
  <si>
    <t>-</t>
    <phoneticPr fontId="2"/>
  </si>
  <si>
    <t>社会福祉事業基金</t>
    <rPh sb="0" eb="4">
      <t>シャカイフクシ</t>
    </rPh>
    <rPh sb="4" eb="6">
      <t>ジギョウ</t>
    </rPh>
    <rPh sb="6" eb="8">
      <t>キキン</t>
    </rPh>
    <phoneticPr fontId="2"/>
  </si>
  <si>
    <t>森林環境整備基金</t>
    <rPh sb="0" eb="2">
      <t>シンリン</t>
    </rPh>
    <rPh sb="2" eb="4">
      <t>カンキョウ</t>
    </rPh>
    <rPh sb="4" eb="6">
      <t>セイビ</t>
    </rPh>
    <rPh sb="6" eb="8">
      <t>キキン</t>
    </rPh>
    <phoneticPr fontId="2"/>
  </si>
  <si>
    <t>教育施設整備基金</t>
    <rPh sb="0" eb="2">
      <t>キョウイク</t>
    </rPh>
    <rPh sb="2" eb="4">
      <t>シセツ</t>
    </rPh>
    <rPh sb="4" eb="6">
      <t>セイビ</t>
    </rPh>
    <rPh sb="6" eb="8">
      <t>キキン</t>
    </rPh>
    <phoneticPr fontId="2"/>
  </si>
  <si>
    <t>水と緑の環境づくり基金</t>
    <rPh sb="0" eb="1">
      <t>ミズ</t>
    </rPh>
    <rPh sb="2" eb="3">
      <t>ミドリ</t>
    </rPh>
    <rPh sb="4" eb="6">
      <t>カンキョウ</t>
    </rPh>
    <rPh sb="9" eb="11">
      <t>キキン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</si>
  <si>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</si>
  <si>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</si>
  <si>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</si>
  <si>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類似団体と比較して、将来負担比率、有形固定資産減価償却率ともに高くなっている。
　将来負担比率が他団体に比べ、高くなっている主な要因としては、過去の下水道事業の積極的な実施による将来負担額の多さや財政調整基金等の充当可能基金等の少なさが考えられる。
　有形固定資産減価償却率は、施設の老朽化により上昇している。今後、施設の更新や改修が必要となる時期を迎え、施設を維持していくには多額の費用を要することが想定される。施設保有量の適正化や長寿命化など公共施設等の適正管理に努めるとともに、交付税算入率の高い地方債を選択することによる実質的な負担減を図る。
</t>
    <rPh sb="1" eb="5">
      <t>ルイジダンタイ</t>
    </rPh>
    <rPh sb="6" eb="8">
      <t>ヒカク</t>
    </rPh>
    <rPh sb="11" eb="17">
      <t>ショウライフタンヒリツ</t>
    </rPh>
    <rPh sb="32" eb="33">
      <t>タカ</t>
    </rPh>
    <rPh sb="94" eb="95">
      <t>ガク</t>
    </rPh>
    <rPh sb="96" eb="97">
      <t>オオ</t>
    </rPh>
    <rPh sb="127" eb="133">
      <t>ユウケイコテイシサン</t>
    </rPh>
    <rPh sb="133" eb="138">
      <t>ゲンカショウキャクリツ</t>
    </rPh>
    <rPh sb="140" eb="142">
      <t>シセツ</t>
    </rPh>
    <rPh sb="149" eb="151">
      <t>ジョウショウ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</si>
  <si>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</si>
  <si>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</si>
  <si>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</si>
  <si>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</si>
  <si>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</si>
  <si>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</si>
  <si>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将来負担比率、実質公債費比率ともR2年度と比較して改善しているが、依然として類似団体平均を上回っており、特に将来負担比率が高くなっている。
　償還の進行に伴い地方債現在高の減少、財政調整基金の増加、元利償還金の減少により、将来負担比率及び実質公債費比率ともR2年度と比較して改善しているものの、いずれも類似団体内平均値を上回っている。
　今後、公共施設の老朽化等に伴う投資事業が見込まれるが、交付税算入率の高い地方債を選択することによる実質的な負担減を図る。</t>
    <rPh sb="1" eb="7">
      <t>ショウライフタンヒリツ</t>
    </rPh>
    <rPh sb="8" eb="15">
      <t>ジッシツコウサイヒヒリツ</t>
    </rPh>
    <rPh sb="19" eb="21">
      <t>ネンド</t>
    </rPh>
    <rPh sb="22" eb="24">
      <t>ヒカク</t>
    </rPh>
    <rPh sb="26" eb="28">
      <t>カイゼン</t>
    </rPh>
    <rPh sb="34" eb="36">
      <t>イゼン</t>
    </rPh>
    <rPh sb="39" eb="43">
      <t>ルイジダンタイ</t>
    </rPh>
    <rPh sb="43" eb="45">
      <t>ヘイキン</t>
    </rPh>
    <rPh sb="46" eb="48">
      <t>ウワマワ</t>
    </rPh>
    <rPh sb="53" eb="54">
      <t>トク</t>
    </rPh>
    <rPh sb="55" eb="62">
      <t>ショウライフタ</t>
    </rPh>
    <rPh sb="62" eb="63">
      <t>タカ</t>
    </rPh>
    <rPh sb="90" eb="96">
      <t>ザイセイチョウセイキキン</t>
    </rPh>
    <rPh sb="97" eb="99">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</si>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</sst>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2A41F9A-B240-4428-BE1C-982800FF6C6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FE3A-42B3-BFAE-779F405FDF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36114</c:v>
                </c:pt>
                <c:pt idx="1">
                  <c:v>32797</c:v>
                </c:pt>
                <c:pt idx="2">
                  <c:v>28312</c:v>
                </c:pt>
                <c:pt idx="3">
                  <c:v>27630</c:v>
                </c:pt>
                <c:pt idx="4">
                  <c:v>32449</c:v>
                </c:pt>
              </c:numCache>
            </c:numRef>
          </c:val>
          <c:smooth val="0"/>
          <c:extLst>
            <c:ext xmlns:c16="http://schemas.microsoft.com/office/drawing/2014/chart" uri="{C3380CC4-5D6E-409C-BE32-E72D297353CC}">
              <c16:uniqueId val="{00000001-FE3A-42B3-BFAE-779F405FDF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0.03</c:v>
                </c:pt>
                <c:pt idx="1">
                  <c:v>0.21</c:v>
                </c:pt>
                <c:pt idx="2">
                  <c:v>1.54</c:v>
                </c:pt>
                <c:pt idx="3">
                  <c:v>7.56</c:v>
                </c:pt>
                <c:pt idx="4">
                  <c:v>13.43</c:v>
                </c:pt>
              </c:numCache>
            </c:numRef>
          </c:val>
          <c:extLst>
            <c:ext xmlns:c16="http://schemas.microsoft.com/office/drawing/2014/chart" uri="{C3380CC4-5D6E-409C-BE32-E72D297353CC}">
              <c16:uniqueId val="{00000000-D47E-4A80-B45A-B396991882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0.01</c:v>
                </c:pt>
                <c:pt idx="1">
                  <c:v>0.32</c:v>
                </c:pt>
                <c:pt idx="2">
                  <c:v>0.19</c:v>
                </c:pt>
                <c:pt idx="3">
                  <c:v>1</c:v>
                </c:pt>
                <c:pt idx="4">
                  <c:v>5.45</c:v>
                </c:pt>
              </c:numCache>
            </c:numRef>
          </c:val>
          <c:extLst>
            <c:ext xmlns:c16="http://schemas.microsoft.com/office/drawing/2014/chart" uri="{C3380CC4-5D6E-409C-BE32-E72D297353CC}">
              <c16:uniqueId val="{00000001-D47E-4A80-B45A-B396991882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-2.5299999999999998</c:v>
                </c:pt>
                <c:pt idx="1">
                  <c:v>0.49</c:v>
                </c:pt>
                <c:pt idx="2">
                  <c:v>1.2</c:v>
                </c:pt>
                <c:pt idx="3">
                  <c:v>6.89</c:v>
                </c:pt>
                <c:pt idx="4">
                  <c:v>10.72</c:v>
                </c:pt>
              </c:numCache>
            </c:numRef>
          </c:val>
          <c:smooth val="0"/>
          <c:extLst>
            <c:ext xmlns:c16="http://schemas.microsoft.com/office/drawing/2014/chart" uri="{C3380CC4-5D6E-409C-BE32-E72D297353CC}">
              <c16:uniqueId val="{00000002-D47E-4A80-B45A-B396991882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AE-498D-BE06-681BEE36F7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AE-498D-BE06-681BEE36F790}"/>
            </c:ext>
          </c:extLst>
        </c:ser>
        <c:ser>
          <c:idx val="2"/>
          <c:order val="2"/>
          <c:tx>
            <c:strRef>
              <c:f>データシート!$A$29</c:f>
              <c:strCache>
                <c:ptCount val="1"/>
                <c:pt idx="0">
                  <c:v>在宅介護サービス事業特別会計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0.57999999999999996</c:v>
                </c:pt>
                <c:pt idx="2">
                  <c:v>#N/A</c:v>
                </c:pt>
                <c:pt idx="3">
                  <c:v>0.49</c:v>
                </c:pt>
                <c:pt idx="4">
                  <c:v>#N/A</c:v>
                </c:pt>
                <c:pt idx="5">
                  <c:v>0.05</c:v>
                </c:pt>
                <c:pt idx="6">
                  <c:v>#N/A</c:v>
                </c:pt>
                <c:pt idx="7">
                  <c:v>0.06</c:v>
                </c:pt>
                <c:pt idx="8">
                  <c:v>#N/A</c:v>
                </c:pt>
                <c:pt idx="9">
                  <c:v>0</c:v>
                </c:pt>
              </c:numCache>
            </c:numRef>
          </c:val>
          <c:extLst>
            <c:ext xmlns:c16="http://schemas.microsoft.com/office/drawing/2014/chart" uri="{C3380CC4-5D6E-409C-BE32-E72D297353CC}">
              <c16:uniqueId val="{00000002-89AE-498D-BE06-681BEE36F79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0.06</c:v>
                </c:pt>
                <c:pt idx="4">
                  <c:v>#N/A</c:v>
                </c:pt>
                <c:pt idx="5">
                  <c:v>0.06</c:v>
                </c:pt>
                <c:pt idx="6">
                  <c:v>#N/A</c:v>
                </c:pt>
                <c:pt idx="7">
                  <c:v>7.0000000000000007E-2</c:v>
                </c:pt>
                <c:pt idx="8">
                  <c:v>#N/A</c:v>
                </c:pt>
                <c:pt idx="9">
                  <c:v>7.0000000000000007E-2</c:v>
                </c:pt>
              </c:numCache>
            </c:numRef>
          </c:val>
          <c:extLst>
            <c:ext xmlns:c16="http://schemas.microsoft.com/office/drawing/2014/chart" uri="{C3380CC4-5D6E-409C-BE32-E72D297353CC}">
              <c16:uniqueId val="{00000003-89AE-498D-BE06-681BEE36F79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0.08</c:v>
                </c:pt>
                <c:pt idx="4">
                  <c:v>#N/A</c:v>
                </c:pt>
                <c:pt idx="5">
                  <c:v>0.08</c:v>
                </c:pt>
                <c:pt idx="6">
                  <c:v>#N/A</c:v>
                </c:pt>
                <c:pt idx="7">
                  <c:v>7.0000000000000007E-2</c:v>
                </c:pt>
                <c:pt idx="8">
                  <c:v>#N/A</c:v>
                </c:pt>
                <c:pt idx="9">
                  <c:v>7.0000000000000007E-2</c:v>
                </c:pt>
              </c:numCache>
            </c:numRef>
          </c:val>
          <c:extLst>
            <c:ext xmlns:c16="http://schemas.microsoft.com/office/drawing/2014/chart" uri="{C3380CC4-5D6E-409C-BE32-E72D297353CC}">
              <c16:uniqueId val="{00000004-89AE-498D-BE06-681BEE36F790}"/>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0.89</c:v>
                </c:pt>
                <c:pt idx="2">
                  <c:v>#N/A</c:v>
                </c:pt>
                <c:pt idx="3">
                  <c:v>0.95</c:v>
                </c:pt>
                <c:pt idx="4">
                  <c:v>#N/A</c:v>
                </c:pt>
                <c:pt idx="5">
                  <c:v>0.67</c:v>
                </c:pt>
                <c:pt idx="6">
                  <c:v>#N/A</c:v>
                </c:pt>
                <c:pt idx="7">
                  <c:v>0.88</c:v>
                </c:pt>
                <c:pt idx="8">
                  <c:v>#N/A</c:v>
                </c:pt>
                <c:pt idx="9">
                  <c:v>1.2</c:v>
                </c:pt>
              </c:numCache>
            </c:numRef>
          </c:val>
          <c:extLst>
            <c:ext xmlns:c16="http://schemas.microsoft.com/office/drawing/2014/chart" uri="{C3380CC4-5D6E-409C-BE32-E72D297353CC}">
              <c16:uniqueId val="{00000005-89AE-498D-BE06-681BEE36F790}"/>
            </c:ext>
          </c:extLst>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2.79</c:v>
                </c:pt>
                <c:pt idx="2">
                  <c:v>#N/A</c:v>
                </c:pt>
                <c:pt idx="3">
                  <c:v>2.75</c:v>
                </c:pt>
                <c:pt idx="4">
                  <c:v>#N/A</c:v>
                </c:pt>
                <c:pt idx="5">
                  <c:v>1.56</c:v>
                </c:pt>
                <c:pt idx="6">
                  <c:v>#N/A</c:v>
                </c:pt>
                <c:pt idx="7">
                  <c:v>1.46</c:v>
                </c:pt>
                <c:pt idx="8">
                  <c:v>#N/A</c:v>
                </c:pt>
                <c:pt idx="9">
                  <c:v>1.48</c:v>
                </c:pt>
              </c:numCache>
            </c:numRef>
          </c:val>
          <c:extLst>
            <c:ext xmlns:c16="http://schemas.microsoft.com/office/drawing/2014/chart" uri="{C3380CC4-5D6E-409C-BE32-E72D297353CC}">
              <c16:uniqueId val="{00000006-89AE-498D-BE06-681BEE36F79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1.44</c:v>
                </c:pt>
                <c:pt idx="2">
                  <c:v>#N/A</c:v>
                </c:pt>
                <c:pt idx="3">
                  <c:v>1.25</c:v>
                </c:pt>
                <c:pt idx="4">
                  <c:v>#N/A</c:v>
                </c:pt>
                <c:pt idx="5">
                  <c:v>1.43</c:v>
                </c:pt>
                <c:pt idx="6">
                  <c:v>#N/A</c:v>
                </c:pt>
                <c:pt idx="7">
                  <c:v>2.6</c:v>
                </c:pt>
                <c:pt idx="8">
                  <c:v>#N/A</c:v>
                </c:pt>
                <c:pt idx="9">
                  <c:v>3.29</c:v>
                </c:pt>
              </c:numCache>
            </c:numRef>
          </c:val>
          <c:extLst>
            <c:ext xmlns:c16="http://schemas.microsoft.com/office/drawing/2014/chart" uri="{C3380CC4-5D6E-409C-BE32-E72D297353CC}">
              <c16:uniqueId val="{00000007-89AE-498D-BE06-681BEE36F79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2</c:v>
                </c:pt>
                <c:pt idx="1">
                  <c:v>#N/A</c:v>
                </c:pt>
                <c:pt idx="2">
                  <c:v>1.07</c:v>
                </c:pt>
                <c:pt idx="3">
                  <c:v>#N/A</c:v>
                </c:pt>
                <c:pt idx="4">
                  <c:v>#N/A</c:v>
                </c:pt>
                <c:pt idx="5">
                  <c:v>0.37</c:v>
                </c:pt>
                <c:pt idx="6">
                  <c:v>#N/A</c:v>
                </c:pt>
                <c:pt idx="7">
                  <c:v>3.6</c:v>
                </c:pt>
                <c:pt idx="8">
                  <c:v>#N/A</c:v>
                </c:pt>
                <c:pt idx="9">
                  <c:v>3.39</c:v>
                </c:pt>
              </c:numCache>
            </c:numRef>
          </c:val>
          <c:extLst>
            <c:ext xmlns:c16="http://schemas.microsoft.com/office/drawing/2014/chart" uri="{C3380CC4-5D6E-409C-BE32-E72D297353CC}">
              <c16:uniqueId val="{00000008-89AE-498D-BE06-681BEE36F79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0.03</c:v>
                </c:pt>
                <c:pt idx="2">
                  <c:v>#N/A</c:v>
                </c:pt>
                <c:pt idx="3">
                  <c:v>0.21</c:v>
                </c:pt>
                <c:pt idx="4">
                  <c:v>#N/A</c:v>
                </c:pt>
                <c:pt idx="5">
                  <c:v>1.54</c:v>
                </c:pt>
                <c:pt idx="6">
                  <c:v>#N/A</c:v>
                </c:pt>
                <c:pt idx="7">
                  <c:v>7.56</c:v>
                </c:pt>
                <c:pt idx="8">
                  <c:v>#N/A</c:v>
                </c:pt>
                <c:pt idx="9">
                  <c:v>13.42</c:v>
                </c:pt>
              </c:numCache>
            </c:numRef>
          </c:val>
          <c:extLst>
            <c:ext xmlns:c16="http://schemas.microsoft.com/office/drawing/2014/chart" uri="{C3380CC4-5D6E-409C-BE32-E72D297353CC}">
              <c16:uniqueId val="{00000009-89AE-498D-BE06-681BEE36F7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1130</c:v>
                </c:pt>
                <c:pt idx="5">
                  <c:v>1101</c:v>
                </c:pt>
                <c:pt idx="8">
                  <c:v>1100</c:v>
                </c:pt>
                <c:pt idx="11">
                  <c:v>1104</c:v>
                </c:pt>
                <c:pt idx="14">
                  <c:v>1106</c:v>
                </c:pt>
              </c:numCache>
            </c:numRef>
          </c:val>
          <c:extLst>
            <c:ext xmlns:c16="http://schemas.microsoft.com/office/drawing/2014/chart" uri="{C3380CC4-5D6E-409C-BE32-E72D297353CC}">
              <c16:uniqueId val="{00000000-76F0-4AC9-A7C2-DE7CCA81F9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4</c:v>
                </c:pt>
                <c:pt idx="3">
                  <c:v>2</c:v>
                </c:pt>
                <c:pt idx="6">
                  <c:v>1</c:v>
                </c:pt>
                <c:pt idx="9">
                  <c:v>0</c:v>
                </c:pt>
                <c:pt idx="12">
                  <c:v>0</c:v>
                </c:pt>
              </c:numCache>
            </c:numRef>
          </c:val>
          <c:extLst>
            <c:ext xmlns:c16="http://schemas.microsoft.com/office/drawing/2014/chart" uri="{C3380CC4-5D6E-409C-BE32-E72D297353CC}">
              <c16:uniqueId val="{00000001-76F0-4AC9-A7C2-DE7CCA81F9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18</c:v>
                </c:pt>
                <c:pt idx="6">
                  <c:v>17</c:v>
                </c:pt>
                <c:pt idx="9">
                  <c:v>56</c:v>
                </c:pt>
                <c:pt idx="12">
                  <c:v>64</c:v>
                </c:pt>
              </c:numCache>
            </c:numRef>
          </c:val>
          <c:extLst>
            <c:ext xmlns:c16="http://schemas.microsoft.com/office/drawing/2014/chart" uri="{C3380CC4-5D6E-409C-BE32-E72D297353CC}">
              <c16:uniqueId val="{00000002-76F0-4AC9-A7C2-DE7CCA81F9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c:v>
                </c:pt>
                <c:pt idx="3">
                  <c:v>19</c:v>
                </c:pt>
                <c:pt idx="6">
                  <c:v>19</c:v>
                </c:pt>
                <c:pt idx="9">
                  <c:v>17</c:v>
                </c:pt>
                <c:pt idx="12">
                  <c:v>22</c:v>
                </c:pt>
              </c:numCache>
            </c:numRef>
          </c:val>
          <c:extLst>
            <c:ext xmlns:c16="http://schemas.microsoft.com/office/drawing/2014/chart" uri="{C3380CC4-5D6E-409C-BE32-E72D297353CC}">
              <c16:uniqueId val="{00000003-76F0-4AC9-A7C2-DE7CCA81F9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646</c:v>
                </c:pt>
                <c:pt idx="3">
                  <c:v>661</c:v>
                </c:pt>
                <c:pt idx="6">
                  <c:v>672</c:v>
                </c:pt>
                <c:pt idx="9">
                  <c:v>662</c:v>
                </c:pt>
                <c:pt idx="12">
                  <c:v>655</c:v>
                </c:pt>
              </c:numCache>
            </c:numRef>
          </c:val>
          <c:extLst>
            <c:ext xmlns:c16="http://schemas.microsoft.com/office/drawing/2014/chart" uri="{C3380CC4-5D6E-409C-BE32-E72D297353CC}">
              <c16:uniqueId val="{00000004-76F0-4AC9-A7C2-DE7CCA81F9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F0-4AC9-A7C2-DE7CCA81F9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F0-4AC9-A7C2-DE7CCA81F9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1168</c:v>
                </c:pt>
                <c:pt idx="3">
                  <c:v>989</c:v>
                </c:pt>
                <c:pt idx="6">
                  <c:v>915</c:v>
                </c:pt>
                <c:pt idx="9">
                  <c:v>964</c:v>
                </c:pt>
                <c:pt idx="12">
                  <c:v>958</c:v>
                </c:pt>
              </c:numCache>
            </c:numRef>
          </c:val>
          <c:extLst>
            <c:ext xmlns:c16="http://schemas.microsoft.com/office/drawing/2014/chart" uri="{C3380CC4-5D6E-409C-BE32-E72D297353CC}">
              <c16:uniqueId val="{00000007-76F0-4AC9-A7C2-DE7CCA81F9D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707</c:v>
                </c:pt>
                <c:pt idx="2">
                  <c:v>#N/A</c:v>
                </c:pt>
                <c:pt idx="3">
                  <c:v>#N/A</c:v>
                </c:pt>
                <c:pt idx="4">
                  <c:v>588</c:v>
                </c:pt>
                <c:pt idx="5">
                  <c:v>#N/A</c:v>
                </c:pt>
                <c:pt idx="6">
                  <c:v>#N/A</c:v>
                </c:pt>
                <c:pt idx="7">
                  <c:v>524</c:v>
                </c:pt>
                <c:pt idx="8">
                  <c:v>#N/A</c:v>
                </c:pt>
                <c:pt idx="9">
                  <c:v>#N/A</c:v>
                </c:pt>
                <c:pt idx="10">
                  <c:v>595</c:v>
                </c:pt>
                <c:pt idx="11">
                  <c:v>#N/A</c:v>
                </c:pt>
                <c:pt idx="12">
                  <c:v>#N/A</c:v>
                </c:pt>
                <c:pt idx="13">
                  <c:v>593</c:v>
                </c:pt>
                <c:pt idx="14">
                  <c:v>#N/A</c:v>
                </c:pt>
              </c:numCache>
            </c:numRef>
          </c:val>
          <c:smooth val="0"/>
          <c:extLst>
            <c:ext xmlns:c16="http://schemas.microsoft.com/office/drawing/2014/chart" uri="{C3380CC4-5D6E-409C-BE32-E72D297353CC}">
              <c16:uniqueId val="{00000008-76F0-4AC9-A7C2-DE7CCA81F9D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12924</c:v>
                </c:pt>
                <c:pt idx="5">
                  <c:v>12652</c:v>
                </c:pt>
                <c:pt idx="8">
                  <c:v>12228</c:v>
                </c:pt>
                <c:pt idx="11">
                  <c:v>11969</c:v>
                </c:pt>
                <c:pt idx="14">
                  <c:v>11624</c:v>
                </c:pt>
              </c:numCache>
            </c:numRef>
          </c:val>
          <c:extLst>
            <c:ext xmlns:c16="http://schemas.microsoft.com/office/drawing/2014/chart" uri="{C3380CC4-5D6E-409C-BE32-E72D297353CC}">
              <c16:uniqueId val="{00000000-5071-4A58-AEAD-F3AC65AC5F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1688</c:v>
                </c:pt>
                <c:pt idx="5">
                  <c:v>1716</c:v>
                </c:pt>
                <c:pt idx="8">
                  <c:v>1711</c:v>
                </c:pt>
                <c:pt idx="11">
                  <c:v>1541</c:v>
                </c:pt>
                <c:pt idx="14">
                  <c:v>1442</c:v>
                </c:pt>
              </c:numCache>
            </c:numRef>
          </c:val>
          <c:extLst>
            <c:ext xmlns:c16="http://schemas.microsoft.com/office/drawing/2014/chart" uri="{C3380CC4-5D6E-409C-BE32-E72D297353CC}">
              <c16:uniqueId val="{00000001-5071-4A58-AEAD-F3AC65AC5F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167</c:v>
                </c:pt>
                <c:pt idx="5">
                  <c:v>162</c:v>
                </c:pt>
                <c:pt idx="8">
                  <c:v>76</c:v>
                </c:pt>
                <c:pt idx="11">
                  <c:v>154</c:v>
                </c:pt>
                <c:pt idx="14">
                  <c:v>794</c:v>
                </c:pt>
              </c:numCache>
            </c:numRef>
          </c:val>
          <c:extLst>
            <c:ext xmlns:c16="http://schemas.microsoft.com/office/drawing/2014/chart" uri="{C3380CC4-5D6E-409C-BE32-E72D297353CC}">
              <c16:uniqueId val="{00000002-5071-4A58-AEAD-F3AC65AC5F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71-4A58-AEAD-F3AC65AC5F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71-4A58-AEAD-F3AC65AC5F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19</c:v>
                </c:pt>
                <c:pt idx="3">
                  <c:v>13</c:v>
                </c:pt>
                <c:pt idx="6">
                  <c:v>15</c:v>
                </c:pt>
                <c:pt idx="9">
                  <c:v>6</c:v>
                </c:pt>
                <c:pt idx="12">
                  <c:v>17</c:v>
                </c:pt>
              </c:numCache>
            </c:numRef>
          </c:val>
          <c:extLst>
            <c:ext xmlns:c16="http://schemas.microsoft.com/office/drawing/2014/chart" uri="{C3380CC4-5D6E-409C-BE32-E72D297353CC}">
              <c16:uniqueId val="{00000005-5071-4A58-AEAD-F3AC65AC5F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2011</c:v>
                </c:pt>
                <c:pt idx="3">
                  <c:v>2003</c:v>
                </c:pt>
                <c:pt idx="6">
                  <c:v>1904</c:v>
                </c:pt>
                <c:pt idx="9">
                  <c:v>1837</c:v>
                </c:pt>
                <c:pt idx="12">
                  <c:v>1886</c:v>
                </c:pt>
              </c:numCache>
            </c:numRef>
          </c:val>
          <c:extLst>
            <c:ext xmlns:c16="http://schemas.microsoft.com/office/drawing/2014/chart" uri="{C3380CC4-5D6E-409C-BE32-E72D297353CC}">
              <c16:uniqueId val="{00000006-5071-4A58-AEAD-F3AC65AC5F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283</c:v>
                </c:pt>
                <c:pt idx="3">
                  <c:v>341</c:v>
                </c:pt>
                <c:pt idx="6">
                  <c:v>348</c:v>
                </c:pt>
                <c:pt idx="9">
                  <c:v>347</c:v>
                </c:pt>
                <c:pt idx="12">
                  <c:v>335</c:v>
                </c:pt>
              </c:numCache>
            </c:numRef>
          </c:val>
          <c:extLst>
            <c:ext xmlns:c16="http://schemas.microsoft.com/office/drawing/2014/chart" uri="{C3380CC4-5D6E-409C-BE32-E72D297353CC}">
              <c16:uniqueId val="{00000007-5071-4A58-AEAD-F3AC65AC5F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9349</c:v>
                </c:pt>
                <c:pt idx="3">
                  <c:v>9257</c:v>
                </c:pt>
                <c:pt idx="6">
                  <c:v>9103</c:v>
                </c:pt>
                <c:pt idx="9">
                  <c:v>8831</c:v>
                </c:pt>
                <c:pt idx="12">
                  <c:v>8462</c:v>
                </c:pt>
              </c:numCache>
            </c:numRef>
          </c:val>
          <c:extLst>
            <c:ext xmlns:c16="http://schemas.microsoft.com/office/drawing/2014/chart" uri="{C3380CC4-5D6E-409C-BE32-E72D297353CC}">
              <c16:uniqueId val="{00000008-5071-4A58-AEAD-F3AC65AC5F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752</c:v>
                </c:pt>
                <c:pt idx="3">
                  <c:v>706</c:v>
                </c:pt>
                <c:pt idx="6">
                  <c:v>683</c:v>
                </c:pt>
                <c:pt idx="9">
                  <c:v>643</c:v>
                </c:pt>
                <c:pt idx="12">
                  <c:v>592</c:v>
                </c:pt>
              </c:numCache>
            </c:numRef>
          </c:val>
          <c:extLst>
            <c:ext xmlns:c16="http://schemas.microsoft.com/office/drawing/2014/chart" uri="{C3380CC4-5D6E-409C-BE32-E72D297353CC}">
              <c16:uniqueId val="{00000009-5071-4A58-AEAD-F3AC65AC5F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9790</c:v>
                </c:pt>
                <c:pt idx="3">
                  <c:v>9560</c:v>
                </c:pt>
                <c:pt idx="6">
                  <c:v>9330</c:v>
                </c:pt>
                <c:pt idx="9">
                  <c:v>9145</c:v>
                </c:pt>
                <c:pt idx="12">
                  <c:v>9077</c:v>
                </c:pt>
              </c:numCache>
            </c:numRef>
          </c:val>
          <c:extLst>
            <c:ext xmlns:c16="http://schemas.microsoft.com/office/drawing/2014/chart" uri="{C3380CC4-5D6E-409C-BE32-E72D297353CC}">
              <c16:uniqueId val="{0000000A-5071-4A58-AEAD-F3AC65AC5F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7425</c:v>
                </c:pt>
                <c:pt idx="2">
                  <c:v>#N/A</c:v>
                </c:pt>
                <c:pt idx="3">
                  <c:v>#N/A</c:v>
                </c:pt>
                <c:pt idx="4">
                  <c:v>7349</c:v>
                </c:pt>
                <c:pt idx="5">
                  <c:v>#N/A</c:v>
                </c:pt>
                <c:pt idx="6">
                  <c:v>#N/A</c:v>
                </c:pt>
                <c:pt idx="7">
                  <c:v>7367</c:v>
                </c:pt>
                <c:pt idx="8">
                  <c:v>#N/A</c:v>
                </c:pt>
                <c:pt idx="9">
                  <c:v>#N/A</c:v>
                </c:pt>
                <c:pt idx="10">
                  <c:v>7145</c:v>
                </c:pt>
                <c:pt idx="11">
                  <c:v>#N/A</c:v>
                </c:pt>
                <c:pt idx="12">
                  <c:v>#N/A</c:v>
                </c:pt>
                <c:pt idx="13">
                  <c:v>6509</c:v>
                </c:pt>
                <c:pt idx="14">
                  <c:v>#N/A</c:v>
                </c:pt>
              </c:numCache>
            </c:numRef>
          </c:val>
          <c:smooth val="0"/>
          <c:extLst>
            <c:ext xmlns:c16="http://schemas.microsoft.com/office/drawing/2014/chart" uri="{C3380CC4-5D6E-409C-BE32-E72D297353CC}">
              <c16:uniqueId val="{0000000B-5071-4A58-AEAD-F3AC65AC5F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c:v>
                </c:pt>
                <c:pt idx="1">
                  <c:v>72</c:v>
                </c:pt>
                <c:pt idx="2">
                  <c:v>413</c:v>
                </c:pt>
              </c:numCache>
            </c:numRef>
          </c:val>
          <c:extLst>
            <c:ext xmlns:c16="http://schemas.microsoft.com/office/drawing/2014/chart" uri="{C3380CC4-5D6E-409C-BE32-E72D297353CC}">
              <c16:uniqueId val="{00000000-D9E1-43CD-B583-FC2C819933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97</c:v>
                </c:pt>
              </c:numCache>
            </c:numRef>
          </c:val>
          <c:extLst>
            <c:ext xmlns:c16="http://schemas.microsoft.com/office/drawing/2014/chart" uri="{C3380CC4-5D6E-409C-BE32-E72D297353CC}">
              <c16:uniqueId val="{00000001-D9E1-43CD-B583-FC2C819933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c:v>
                </c:pt>
                <c:pt idx="1">
                  <c:v>20</c:v>
                </c:pt>
                <c:pt idx="2">
                  <c:v>13</c:v>
                </c:pt>
              </c:numCache>
            </c:numRef>
          </c:val>
          <c:extLst>
            <c:ext xmlns:c16="http://schemas.microsoft.com/office/drawing/2014/chart" uri="{C3380CC4-5D6E-409C-BE32-E72D297353CC}">
              <c16:uniqueId val="{00000002-D9E1-43CD-B583-FC2C819933F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{444542FA-700F-4B92-BB87-D54F332BFCFB}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A0E-4A27-8DEA-A7BB6C3B39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{306B36B9-E695-42E9-B7EA-1B6631C273EA}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0E-4A27-8DEA-A7BB6C3B39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{DA3E7C2E-B947-4E3B-B202-D98CC70C8428}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0E-4A27-8DEA-A7BB6C3B39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{AE5A412A-C231-481F-B913-9D1AB3C804E4}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0E-4A27-8DEA-A7BB6C3B39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{9120293C-F5D6-4DDE-BD3E-0799050311C9}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0E-4A27-8DEA-A7BB6C3B394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{7DD604EF-CDFF-41DD-8BAD-42BC76A68E7A}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A0E-4A27-8DEA-A7BB6C3B394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{14651720-D9F0-4121-B612-2C28B1B1FC04}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A0E-4A27-8DEA-A7BB6C3B394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{AAC0B318-7D7A-438A-997D-4A80CBCC366E}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A0E-4A27-8DEA-A7BB6C3B394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{70578ED8-A818-492C-86EC-5F1CBF67949E}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A0E-4A27-8DEA-A7BB6C3B39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63.7</c:v>
                </c:pt>
                <c:pt idx="32">
                  <c:v>65.2</c:v>
                </c:pt>
              </c:numCache>
            </c:numRef>
          </c:xVal>
          <c:yVal>
            <c:numRef>
              <c:f>公会計指標分析・財政指標組合せ分析表!$BP$51:$DC$51</c:f>
              <c:numCache>
                <c:formatCode>#,##0.0;"▲ "#,##0.0</c:formatCode>
                <c:ptCount val="40"/>
                <c:pt idx="24">
                  <c:v>114.6</c:v>
                </c:pt>
                <c:pt idx="32">
                  <c:v>99</c:v>
                </c:pt>
              </c:numCache>
            </c:numRef>
          </c:yVal>
          <c:smooth val="0"/>
          <c:extLst>
            <c:ext xmlns:c16="http://schemas.microsoft.com/office/drawing/2014/chart" uri="{C3380CC4-5D6E-409C-BE32-E72D297353CC}">
              <c16:uniqueId val="{00000009-AA0E-4A27-8DEA-A7BB6C3B39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{06082940-6638-43C8-9786-C10D049955E2}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A0E-4A27-8DEA-A7BB6C3B39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{280B1B9A-E428-471E-84F1-E80D2DC8D700}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0E-4A27-8DEA-A7BB6C3B39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{A09853C5-5696-476E-96DA-AE949B6BA350}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0E-4A27-8DEA-A7BB6C3B39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{1B62D9C1-7A3A-4682-860E-CC71E27040AA}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0E-4A27-8DEA-A7BB6C3B39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{03E2A0D3-3306-4588-A78F-4CF9871D4DA0}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0E-4A27-8DEA-A7BB6C3B394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{4AD4E48C-319F-43D2-BCEB-1E7460C2C20D}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A0E-4A27-8DEA-A7BB6C3B394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{F050CD1F-03EE-4938-A229-85899036030C}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A0E-4A27-8DEA-A7BB6C3B394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{499A63D6-E094-4C2E-A94B-7C3837AC904B}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A0E-4A27-8DEA-A7BB6C3B394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{202764D1-4E7B-4F88-A14A-60018DB9A2B6}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A0E-4A27-8DEA-A7BB6C3B39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61.9</c:v>
                </c:pt>
                <c:pt idx="32">
                  <c:v>63.1</c:v>
                </c:pt>
              </c:numCache>
            </c:numRef>
          </c:xVal>
          <c:yVal>
            <c:numRef>
              <c:f>公会計指標分析・財政指標組合せ分析表!$BP$55:$DC$55</c:f>
              <c:numCache>
                <c:formatCode>#,##0.0;"▲ "#,##0.0</c:formatCode>
                <c:ptCount val="40"/>
                <c:pt idx="24">
                  <c:v>37.299999999999997</c:v>
                </c:pt>
                <c:pt idx="32">
                  <c:v>25.1</c:v>
                </c:pt>
              </c:numCache>
            </c:numRef>
          </c:yVal>
          <c:smooth val="0"/>
          <c:extLst>
            <c:ext xmlns:c16="http://schemas.microsoft.com/office/drawing/2014/chart" uri="{C3380CC4-5D6E-409C-BE32-E72D297353CC}">
              <c16:uniqueId val="{00000013-AA0E-4A27-8DEA-A7BB6C3B3944}"/>
            </c:ext>
          </c:extLst>
        </c:ser>
        <c:dLbls>
          <c:showLegendKey val="0"/>
          <c:showVal val="1"/>
          <c:showCatName val="0"/>
          <c:showSerName val="0"/>
          <c:showPercent val="0"/>
          <c:showBubbleSize val="0"/>
        </c:dLbls>
        <c:axId val="629761464"/>
        <c:axId val="629760680"/>
      </c:scatterChart>
      <c:valAx>
        <c:axId val="629761464"/>
        <c:scaling>
          <c:orientation val="maxMin"/>
          <c:max val="66"/>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9760680"/>
        <c:crosses val="autoZero"/>
        <c:crossBetween val="midCat"/>
      </c:valAx>
      <c:valAx>
        <c:axId val="62976068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29761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{7032DC1E-0A94-4EA7-AFC0-D53939CC3CED}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425-4BC2-B6D0-80E74CDB17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{EBD2BF46-F068-4763-804D-2E27FFC46B10}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25-4BC2-B6D0-80E74CDB17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{70924C1D-D3A3-4D2B-8097-F1A783A33882}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25-4BC2-B6D0-80E74CDB17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{5779DC9C-F9ED-4D20-B74C-E844384A4597}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25-4BC2-B6D0-80E74CDB17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{29929F39-989E-436B-9189-11308A29626E}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25-4BC2-B6D0-80E74CDB17C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{A8E74CEF-4537-4B53-88A5-2551E9ED03E9}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425-4BC2-B6D0-80E74CDB17C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{A16675C6-B088-403F-B428-634FCC5CF838}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425-4BC2-B6D0-80E74CDB17C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{F69284A7-8A58-419F-8E2E-9CEAA04CDD0F}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425-4BC2-B6D0-80E74CDB17C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{578DA2F2-9FCE-4DD9-B66F-E38BF4CFFA6C}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425-4BC2-B6D0-80E74CDB17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11.3</c:v>
                </c:pt>
                <c:pt idx="16">
                  <c:v>10.1</c:v>
                </c:pt>
                <c:pt idx="24">
                  <c:v>9.3000000000000007</c:v>
                </c:pt>
                <c:pt idx="32">
                  <c:v>9.1</c:v>
                </c:pt>
              </c:numCache>
            </c:numRef>
          </c:xVal>
          <c:yVal>
            <c:numRef>
              <c:f>公会計指標分析・財政指標組合せ分析表!$BP$73:$DC$73</c:f>
              <c:numCache>
                <c:formatCode>#,##0.0;"▲ "#,##0.0</c:formatCode>
                <c:ptCount val="40"/>
                <c:pt idx="0">
                  <c:v>124.3</c:v>
                </c:pt>
                <c:pt idx="8">
                  <c:v>121.9</c:v>
                </c:pt>
                <c:pt idx="16">
                  <c:v>123</c:v>
                </c:pt>
                <c:pt idx="24">
                  <c:v>114.6</c:v>
                </c:pt>
                <c:pt idx="32">
                  <c:v>99</c:v>
                </c:pt>
              </c:numCache>
            </c:numRef>
          </c:yVal>
          <c:smooth val="0"/>
          <c:extLst>
            <c:ext xmlns:c16="http://schemas.microsoft.com/office/drawing/2014/chart" uri="{C3380CC4-5D6E-409C-BE32-E72D297353CC}">
              <c16:uniqueId val="{00000009-1425-4BC2-B6D0-80E74CDB17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{3B04A3BD-EFC7-41F0-80CE-2AC31956CD68}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425-4BC2-B6D0-80E74CDB17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{FBC7097B-4CD8-4116-8167-518E2E6D2342}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25-4BC2-B6D0-80E74CDB17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{A266C0F6-4FCC-4CDF-8DFF-53A6D663F238}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25-4BC2-B6D0-80E74CDB17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{55909373-1B55-4B73-8FD2-2AB0176BABD5}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25-4BC2-B6D0-80E74CDB17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{33B6872B-0DB9-4BE2-B2CE-732BAC28FF66}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25-4BC2-B6D0-80E74CDB17C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{6E1CC6FB-1BD5-439E-8E7B-6FE4CC4375C7}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425-4BC2-B6D0-80E74CDB17C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{191F8E9C-8951-4553-B547-86421826D91D}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425-4BC2-B6D0-80E74CDB17C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{78D95EE5-04F5-40DA-A95F-4E88ECBA202F}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425-4BC2-B6D0-80E74CDB17C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{7286C355-66CA-4698-81D4-E1600C95CC83}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425-4BC2-B6D0-80E74CDB17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1425-4BC2-B6D0-80E74CDB17CE}"/>
            </c:ext>
          </c:extLst>
        </c:ser>
        <c:dLbls>
          <c:showLegendKey val="0"/>
          <c:showVal val="1"/>
          <c:showCatName val="0"/>
          <c:showSerName val="0"/>
          <c:showPercent val="0"/>
          <c:showBubbleSize val="0"/>
        </c:dLbls>
        <c:axId val="629767736"/>
        <c:axId val="629762248"/>
      </c:scatterChart>
      <c:valAx>
        <c:axId val="62976773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9762248"/>
        <c:crosses val="autoZero"/>
        <c:crossBetween val="midCat"/>
      </c:valAx>
      <c:valAx>
        <c:axId val="629762248"/>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297677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C905792-27F1-4960-B2C6-C0024DCA66A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6B47402-537A-40BF-AA6C-A3F7E5051B8E}"/>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新潟県加茂市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元利償還金、公営企業債の元利償還金に対する繰入金は減少、債務負担行為に基づく支出額は増加し、それにより実質公債費比率の分子は減少した。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引き続き、建設事業の抑制や交付税算入率の高い地方債を選択することによる実質的な負担減を図る。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新潟県加茂市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一般会計等に係る地方債の現在高及び公営企業債等繰入見込額の減少により、将来負担額は減少している。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年度に策定した行財政健全化推進計画に基づき、基金の積み増しを図ったことにより、充当可能基金が増加し、充当可能財源等も増加したため、前年度よりも将来負担比率の分子が減少した。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新潟県加茂市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年度に策定した行財政健全化推進計画に基づき、基金の積み増しを図ったため。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年度に策定した行財政健全化推進計画に基づいた基金の積み増しを図る。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新町雁木づくりアーケード整備事業基金：新町商店街アーケード建設のための地元負担金を積み立て、事業の進捗に伴い取り崩す。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社会福祉事業基金：社会福祉の推進。主に、特別養護老人ホーム建設費償還補助に充当。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森林環境整備基金：森林環境譲与税を積み立て、森林整備事業に充当する。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新町雁木づくりアーケード整備事業基金：当該事業への充当によるもの。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新町雁木づくりアーケード整備事業基金は、事業終了に伴い廃止予定。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森林環境整備基金は、森林環境譲与税を積み立て、森林整備事業に充当、残金を積み立てる予定。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年度に策定した行財政健全化推進計画に基づき、基金の積み増しを行ったため。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その中で、基金積立を前提とした予算組み、執行を行った。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に策定した行財政健全化推進計画に基づき、災害や除排雪経費など緊急事態に対応できるよう、基金の積み増しを図る。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年度普通交付税（再算定）で交付された臨時財政対策債償還基金費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運用益等を積み立てる予定。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AD18498-99D6-43B9-867D-293116912A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696267A-7E0E-49BE-B183-434A7BF2A2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97822F8-FFA4-4E7D-8E30-06F6001F96BB}"/>
            </a:ext>
          </a:extLst>
        </xdr:cNvPr>
        <xdr:cNvSpPr/>
      </xdr:nvSpPr>
      <xdr:spPr>
        <a:xfrm>
          <a:off x="355600" y="63500"/>
          <a:ext cx="117284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5808C81-6B82-426F-AA0B-F54D75A73F4F}"/>
            </a:ext>
          </a:extLst>
        </xdr:cNvPr>
        <xdr:cNvSpPr/>
      </xdr:nvSpPr>
      <xdr:spPr>
        <a:xfrm>
          <a:off x="15768638" y="190500"/>
          <a:ext cx="3644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A31690D-8CB8-4BF0-A848-0AC90D4FE6B3}"/>
            </a:ext>
          </a:extLst>
        </xdr:cNvPr>
        <xdr:cNvSpPr/>
      </xdr:nvSpPr>
      <xdr:spPr>
        <a:xfrm>
          <a:off x="15784513" y="215900"/>
          <a:ext cx="36099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C331DEC-0216-4C1C-86B5-BA5DB3DBEA3D}"/>
            </a:ext>
          </a:extLst>
        </xdr:cNvPr>
        <xdr:cNvSpPr/>
      </xdr:nvSpPr>
      <xdr:spPr>
        <a:xfrm>
          <a:off x="15805150" y="241300"/>
          <a:ext cx="3557588"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新潟県加茂市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9974D48-E905-4BC8-8ECC-EFD5EE1951DF}"/>
            </a:ext>
          </a:extLst>
        </xdr:cNvPr>
        <xdr:cNvSpPr/>
      </xdr:nvSpPr>
      <xdr:spPr>
        <a:xfrm>
          <a:off x="13174663" y="190500"/>
          <a:ext cx="24606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F5FDC0B-561C-459A-97BE-56A8DBCC9B0E}"/>
            </a:ext>
          </a:extLst>
        </xdr:cNvPr>
        <xdr:cNvSpPr/>
      </xdr:nvSpPr>
      <xdr:spPr>
        <a:xfrm>
          <a:off x="13200063" y="215900"/>
          <a:ext cx="24161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1F9E097-077F-47F5-92C9-282D899DAC7D}"/>
            </a:ext>
          </a:extLst>
        </xdr:cNvPr>
        <xdr:cNvSpPr/>
      </xdr:nvSpPr>
      <xdr:spPr>
        <a:xfrm>
          <a:off x="13225463" y="241300"/>
          <a:ext cx="2373312"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3F25B25-4310-46DB-AA3E-4CD68F477FBE}"/>
            </a:ext>
          </a:extLst>
        </xdr:cNvPr>
        <xdr:cNvSpPr/>
      </xdr:nvSpPr>
      <xdr:spPr>
        <a:xfrm>
          <a:off x="454025" y="889000"/>
          <a:ext cx="9339263" cy="17018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358C058-87C3-4D11-80FE-7158B8258121}"/>
            </a:ext>
          </a:extLst>
        </xdr:cNvPr>
        <xdr:cNvSpPr/>
      </xdr:nvSpPr>
      <xdr:spPr>
        <a:xfrm>
          <a:off x="576263" y="920750"/>
          <a:ext cx="1287462"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361B249-00FF-41C1-BA0F-E7DBB31DA033}"/>
            </a:ext>
          </a:extLst>
        </xdr:cNvPr>
        <xdr:cNvSpPr/>
      </xdr:nvSpPr>
      <xdr:spPr>
        <a:xfrm>
          <a:off x="1809750" y="920750"/>
          <a:ext cx="1233488"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25,625
25,523
133.72
13,699,022
12,659,911
1,016,104
7,565,955
9,076,857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D08A51B-52FA-4AFE-8B0B-67116519B588}"/>
            </a:ext>
          </a:extLst>
        </xdr:cNvPr>
        <xdr:cNvSpPr/>
      </xdr:nvSpPr>
      <xdr:spPr>
        <a:xfrm>
          <a:off x="3043238" y="920750"/>
          <a:ext cx="14097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5BF83D4-54AC-4CF7-96F6-22FF3E300167}"/>
            </a:ext>
          </a:extLst>
        </xdr:cNvPr>
        <xdr:cNvSpPr/>
      </xdr:nvSpPr>
      <xdr:spPr>
        <a:xfrm>
          <a:off x="4452938" y="939800"/>
          <a:ext cx="1874837"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5FF68C4-5586-4980-9C43-F800AFF3CAEC}"/>
            </a:ext>
          </a:extLst>
        </xdr:cNvPr>
        <xdr:cNvSpPr/>
      </xdr:nvSpPr>
      <xdr:spPr>
        <a:xfrm>
          <a:off x="6327775" y="939800"/>
          <a:ext cx="11747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9947A86-C28E-4B11-A0D9-8AA35F8F1E6B}"/>
            </a:ext>
          </a:extLst>
        </xdr:cNvPr>
        <xdr:cNvSpPr/>
      </xdr:nvSpPr>
      <xdr:spPr>
        <a:xfrm>
          <a:off x="7561263" y="952500"/>
          <a:ext cx="592137"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B039237-647D-469A-B14D-BD9DEDEE88C6}"/>
            </a:ext>
          </a:extLst>
        </xdr:cNvPr>
        <xdr:cNvSpPr/>
      </xdr:nvSpPr>
      <xdr:spPr>
        <a:xfrm>
          <a:off x="4452938" y="1685925"/>
          <a:ext cx="18748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592D47B-2681-4A41-8E23-84E20B2490F9}"/>
            </a:ext>
          </a:extLst>
        </xdr:cNvPr>
        <xdr:cNvSpPr/>
      </xdr:nvSpPr>
      <xdr:spPr>
        <a:xfrm>
          <a:off x="6391275" y="1685925"/>
          <a:ext cx="3402013"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7E3E6D7-8A11-445B-9900-A7F42EE6F39E}"/>
            </a:ext>
          </a:extLst>
        </xdr:cNvPr>
        <xdr:cNvSpPr/>
      </xdr:nvSpPr>
      <xdr:spPr>
        <a:xfrm>
          <a:off x="10255250" y="889000"/>
          <a:ext cx="1409700" cy="12223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F3413CF-8297-4267-A52C-546A18A1FF74}"/>
            </a:ext>
          </a:extLst>
        </xdr:cNvPr>
        <xdr:cNvSpPr/>
      </xdr:nvSpPr>
      <xdr:spPr>
        <a:xfrm>
          <a:off x="10496551" y="952500"/>
          <a:ext cx="1233487"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DCEDD1C-3F64-4ECD-9FD2-BD3A12DD1E0A}"/>
            </a:ext>
          </a:extLst>
        </xdr:cNvPr>
        <xdr:cNvSpPr/>
      </xdr:nvSpPr>
      <xdr:spPr>
        <a:xfrm>
          <a:off x="10496551" y="1219200"/>
          <a:ext cx="1233487" cy="492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FD36609-8630-49B1-91ED-16A6C87A75FE}"/>
            </a:ext>
          </a:extLst>
        </xdr:cNvPr>
        <xdr:cNvSpPr/>
      </xdr:nvSpPr>
      <xdr:spPr>
        <a:xfrm>
          <a:off x="10496551" y="1543050"/>
          <a:ext cx="1350962"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1EC6956-0E18-49D4-A9BF-02E2CFA398B2}"/>
            </a:ext>
          </a:extLst>
        </xdr:cNvPr>
        <xdr:cNvCxnSpPr/>
      </xdr:nvCxnSpPr>
      <xdr:spPr>
        <a:xfrm flipH="1">
          <a:off x="10323513" y="1041400"/>
          <a:ext cx="1952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5DC12C8-17D0-4EF1-8B22-BC9AEEFF1776}"/>
            </a:ext>
          </a:extLst>
        </xdr:cNvPr>
        <xdr:cNvSpPr/>
      </xdr:nvSpPr>
      <xdr:spPr>
        <a:xfrm>
          <a:off x="10377488"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9BB2F10-AA40-4880-B3A2-1B28233AE431}"/>
            </a:ext>
          </a:extLst>
        </xdr:cNvPr>
        <xdr:cNvSpPr/>
      </xdr:nvSpPr>
      <xdr:spPr>
        <a:xfrm>
          <a:off x="10377488" y="13081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5219609-857C-49B9-B04B-F015ED79F463}"/>
            </a:ext>
          </a:extLst>
        </xdr:cNvPr>
        <xdr:cNvCxnSpPr/>
      </xdr:nvCxnSpPr>
      <xdr:spPr>
        <a:xfrm>
          <a:off x="10421938" y="154305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FBC199A-965F-47EF-8099-23F1CF4F5808}"/>
            </a:ext>
          </a:extLst>
        </xdr:cNvPr>
        <xdr:cNvCxnSpPr/>
      </xdr:nvCxnSpPr>
      <xdr:spPr>
        <a:xfrm>
          <a:off x="10342563" y="1543050"/>
          <a:ext cx="157162"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B121E9B-69D0-47AB-89D2-50925C5A3984}"/>
            </a:ext>
          </a:extLst>
        </xdr:cNvPr>
        <xdr:cNvCxnSpPr/>
      </xdr:nvCxnSpPr>
      <xdr:spPr>
        <a:xfrm flipV="1">
          <a:off x="10421938" y="17716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F2E0AE4-1D21-4533-A6E2-0AC2DC6ADAC6}"/>
            </a:ext>
          </a:extLst>
        </xdr:cNvPr>
        <xdr:cNvCxnSpPr/>
      </xdr:nvCxnSpPr>
      <xdr:spPr>
        <a:xfrm>
          <a:off x="10342563" y="1905000"/>
          <a:ext cx="157162"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4458C58C-18B6-4F1A-9A20-CEAB7062AAC6}"/>
            </a:ext>
          </a:extLst>
        </xdr:cNvPr>
        <xdr:cNvSpPr txBox="1"/>
      </xdr:nvSpPr>
      <xdr:spPr>
        <a:xfrm>
          <a:off x="419100" y="26828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C150BB4-318F-43A3-96AE-0EA85CBE258C}"/>
            </a:ext>
          </a:extLst>
        </xdr:cNvPr>
        <xdr:cNvSpPr txBox="1"/>
      </xdr:nvSpPr>
      <xdr:spPr>
        <a:xfrm>
          <a:off x="419100" y="29146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25799BA1-2105-47F2-9472-715C7139AD37}"/>
            </a:ext>
          </a:extLst>
        </xdr:cNvPr>
        <xdr:cNvSpPr txBox="1"/>
      </xdr:nvSpPr>
      <xdr:spPr>
        <a:xfrm>
          <a:off x="419100" y="31369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390F3C3-89D8-4B7F-926C-7B13B3DB5F94}"/>
            </a:ext>
          </a:extLst>
        </xdr:cNvPr>
        <xdr:cNvSpPr txBox="1"/>
      </xdr:nvSpPr>
      <xdr:spPr>
        <a:xfrm>
          <a:off x="419100" y="33686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E27D105-5EB8-44D9-8AB6-EA5C36A3A261}"/>
            </a:ext>
          </a:extLst>
        </xdr:cNvPr>
        <xdr:cNvSpPr txBox="1"/>
      </xdr:nvSpPr>
      <xdr:spPr>
        <a:xfrm>
          <a:off x="419100" y="36004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C5357EE-C76F-4145-A715-DF11C715919C}"/>
            </a:ext>
          </a:extLst>
        </xdr:cNvPr>
        <xdr:cNvSpPr/>
      </xdr:nvSpPr>
      <xdr:spPr>
        <a:xfrm>
          <a:off x="1179513" y="4092575"/>
          <a:ext cx="39274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2999910-1B7B-4A0A-A8DC-D5CEB7DCC80A}"/>
            </a:ext>
          </a:extLst>
        </xdr:cNvPr>
        <xdr:cNvSpPr/>
      </xdr:nvSpPr>
      <xdr:spPr>
        <a:xfrm>
          <a:off x="1852789" y="4462717"/>
          <a:ext cx="1599846"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368CA69-EDD6-416E-87A2-9454D180635F}"/>
            </a:ext>
          </a:extLst>
        </xdr:cNvPr>
        <xdr:cNvSpPr/>
      </xdr:nvSpPr>
      <xdr:spPr>
        <a:xfrm>
          <a:off x="3550914" y="4446046"/>
          <a:ext cx="783284"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8A75654-00F8-4976-A18C-5AFC765C22BD}"/>
            </a:ext>
          </a:extLst>
        </xdr:cNvPr>
        <xdr:cNvSpPr/>
      </xdr:nvSpPr>
      <xdr:spPr>
        <a:xfrm>
          <a:off x="5056188"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B4195EF-0E2E-4412-ADE9-C19649C321F0}"/>
            </a:ext>
          </a:extLst>
        </xdr:cNvPr>
        <xdr:cNvSpPr/>
      </xdr:nvSpPr>
      <xdr:spPr>
        <a:xfrm>
          <a:off x="5056188"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727CE44-A1DF-4722-B16A-D7BF8FE06CF4}"/>
            </a:ext>
          </a:extLst>
        </xdr:cNvPr>
        <xdr:cNvSpPr/>
      </xdr:nvSpPr>
      <xdr:spPr>
        <a:xfrm>
          <a:off x="6465888"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1655248-24A5-4381-810F-A1878EC4E447}"/>
            </a:ext>
          </a:extLst>
        </xdr:cNvPr>
        <xdr:cNvSpPr/>
      </xdr:nvSpPr>
      <xdr:spPr>
        <a:xfrm>
          <a:off x="6465888"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332F65E-3BF5-4496-BBF1-13477A021F43}"/>
            </a:ext>
          </a:extLst>
        </xdr:cNvPr>
        <xdr:cNvSpPr/>
      </xdr:nvSpPr>
      <xdr:spPr>
        <a:xfrm>
          <a:off x="8002588"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BEC9C18-45B8-4728-94DF-24A651904640}"/>
            </a:ext>
          </a:extLst>
        </xdr:cNvPr>
        <xdr:cNvSpPr/>
      </xdr:nvSpPr>
      <xdr:spPr>
        <a:xfrm>
          <a:off x="8002588"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3B936FE-472E-43D6-B40D-6992FBC198AA}"/>
            </a:ext>
          </a:extLst>
        </xdr:cNvPr>
        <xdr:cNvSpPr/>
      </xdr:nvSpPr>
      <xdr:spPr>
        <a:xfrm>
          <a:off x="1179513" y="4772025"/>
          <a:ext cx="3927475"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F030C2B-C0BE-4E09-B48F-F87C3AC75124}"/>
            </a:ext>
          </a:extLst>
        </xdr:cNvPr>
        <xdr:cNvSpPr/>
      </xdr:nvSpPr>
      <xdr:spPr>
        <a:xfrm>
          <a:off x="5359400" y="4772025"/>
          <a:ext cx="4405313"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00C6DFB-606B-444E-8743-4EB4FEADD299}"/>
            </a:ext>
          </a:extLst>
        </xdr:cNvPr>
        <xdr:cNvSpPr/>
      </xdr:nvSpPr>
      <xdr:spPr>
        <a:xfrm>
          <a:off x="5359400" y="4835525"/>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A3E3FE5-4EDD-456D-8AE9-B3F76B358A3A}"/>
            </a:ext>
          </a:extLst>
        </xdr:cNvPr>
        <xdr:cNvSpPr txBox="1"/>
      </xdr:nvSpPr>
      <xdr:spPr>
        <a:xfrm>
          <a:off x="5421313" y="5045075"/>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類似団体平均と比べると</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ポイント高くなっており、また上昇傾向にあるため、老朽化した施設について、施設保有量の適正化や長寿命化など公共施設等の適正管理に努める。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934198E-9AF2-4F07-A824-453CB683AC82}"/>
            </a:ext>
          </a:extLst>
        </xdr:cNvPr>
        <xdr:cNvSpPr txBox="1"/>
      </xdr:nvSpPr>
      <xdr:spPr>
        <a:xfrm>
          <a:off x="1155700" y="4591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C49ACF2-A474-4150-BA74-EE3A7F2BBD5F}"/>
            </a:ext>
          </a:extLst>
        </xdr:cNvPr>
        <xdr:cNvCxnSpPr/>
      </xdr:nvCxnSpPr>
      <xdr:spPr>
        <a:xfrm>
          <a:off x="1179513" y="6811962"/>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72696B09-AA7A-4ABB-BCB3-4BDA2B52E8F7}"/>
            </a:ext>
          </a:extLst>
        </xdr:cNvPr>
        <xdr:cNvSpPr txBox="1"/>
      </xdr:nvSpPr>
      <xdr:spPr>
        <a:xfrm>
          <a:off x="748186" y="67229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A8A7349-CDBB-4229-9307-FACA7A7434D9}"/>
            </a:ext>
          </a:extLst>
        </xdr:cNvPr>
        <xdr:cNvCxnSpPr/>
      </xdr:nvCxnSpPr>
      <xdr:spPr>
        <a:xfrm>
          <a:off x="1179513" y="6517822"/>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6FCC1A9C-BE92-408C-821B-245C8CF65C2E}"/>
            </a:ext>
          </a:extLst>
        </xdr:cNvPr>
        <xdr:cNvSpPr txBox="1"/>
      </xdr:nvSpPr>
      <xdr:spPr>
        <a:xfrm>
          <a:off x="799481" y="64335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C1A4AA44-3642-4708-8551-6B35E793C6B8}"/>
            </a:ext>
          </a:extLst>
        </xdr:cNvPr>
        <xdr:cNvCxnSpPr/>
      </xdr:nvCxnSpPr>
      <xdr:spPr>
        <a:xfrm>
          <a:off x="1179513" y="6228443"/>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321B6439-81E9-4391-A8DE-D2E7FF8B4F5A}"/>
            </a:ext>
          </a:extLst>
        </xdr:cNvPr>
        <xdr:cNvSpPr txBox="1"/>
      </xdr:nvSpPr>
      <xdr:spPr>
        <a:xfrm>
          <a:off x="799481" y="61441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7ACF0603-73B7-47EA-AD43-EF1487CF5040}"/>
            </a:ext>
          </a:extLst>
        </xdr:cNvPr>
        <xdr:cNvCxnSpPr/>
      </xdr:nvCxnSpPr>
      <xdr:spPr>
        <a:xfrm>
          <a:off x="1179513" y="5939064"/>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620379F9-B441-4ABC-83AA-0977C852714B}"/>
            </a:ext>
          </a:extLst>
        </xdr:cNvPr>
        <xdr:cNvSpPr txBox="1"/>
      </xdr:nvSpPr>
      <xdr:spPr>
        <a:xfrm>
          <a:off x="799481" y="584526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D6A98289-8E43-46AD-8778-9FB25EF05FE9}"/>
            </a:ext>
          </a:extLst>
        </xdr:cNvPr>
        <xdr:cNvCxnSpPr/>
      </xdr:nvCxnSpPr>
      <xdr:spPr>
        <a:xfrm>
          <a:off x="1179513" y="5649686"/>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31B641B2-4933-492F-8DDC-15B6296592FA}"/>
            </a:ext>
          </a:extLst>
        </xdr:cNvPr>
        <xdr:cNvSpPr txBox="1"/>
      </xdr:nvSpPr>
      <xdr:spPr>
        <a:xfrm>
          <a:off x="799481" y="55558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311F2DC7-DB85-4E15-A31E-2EA04AC70950}"/>
            </a:ext>
          </a:extLst>
        </xdr:cNvPr>
        <xdr:cNvCxnSpPr/>
      </xdr:nvCxnSpPr>
      <xdr:spPr>
        <a:xfrm>
          <a:off x="1179513" y="5350782"/>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A5A4A593-2643-444B-A22F-0E684E350FAE}"/>
            </a:ext>
          </a:extLst>
        </xdr:cNvPr>
        <xdr:cNvSpPr txBox="1"/>
      </xdr:nvSpPr>
      <xdr:spPr>
        <a:xfrm>
          <a:off x="799481" y="5266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B0BFF044-7E59-4B94-B9C8-2465F6DB7516}"/>
            </a:ext>
          </a:extLst>
        </xdr:cNvPr>
        <xdr:cNvCxnSpPr/>
      </xdr:nvCxnSpPr>
      <xdr:spPr>
        <a:xfrm>
          <a:off x="1179513" y="5061403"/>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EC1F17F-31BE-4946-AEDB-EF0B2E665891}"/>
            </a:ext>
          </a:extLst>
        </xdr:cNvPr>
        <xdr:cNvSpPr txBox="1"/>
      </xdr:nvSpPr>
      <xdr:spPr>
        <a:xfrm>
          <a:off x="799481" y="49771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C084701E-6AAD-4910-A6B9-701EEFDF660F}"/>
            </a:ext>
          </a:extLst>
        </xdr:cNvPr>
        <xdr:cNvCxnSpPr/>
      </xdr:nvCxnSpPr>
      <xdr:spPr>
        <a:xfrm>
          <a:off x="1179513" y="4772025"/>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B379668-9582-4AC0-B2DE-6501F082EE96}"/>
            </a:ext>
          </a:extLst>
        </xdr:cNvPr>
        <xdr:cNvSpPr txBox="1"/>
      </xdr:nvSpPr>
      <xdr:spPr>
        <a:xfrm>
          <a:off x="799481" y="46877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2E6A35A0-A385-4273-BF64-3729CE8AD019}"/>
            </a:ext>
          </a:extLst>
        </xdr:cNvPr>
        <xdr:cNvSpPr/>
      </xdr:nvSpPr>
      <xdr:spPr>
        <a:xfrm>
          <a:off x="1179513" y="4772025"/>
          <a:ext cx="3927475"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E6B3D2EA-C68A-48EB-B8C3-3CC877A527C0}"/>
            </a:ext>
          </a:extLst>
        </xdr:cNvPr>
        <xdr:cNvCxnSpPr/>
      </xdr:nvCxnSpPr>
      <xdr:spPr>
        <a:xfrm flipV="1">
          <a:off x="4412933" y="4999990"/>
          <a:ext cx="1270" cy="141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CC96673E-1B3A-4B34-9011-CDBD311D2A10}"/>
            </a:ext>
          </a:extLst>
        </xdr:cNvPr>
        <xdr:cNvSpPr txBox="1"/>
      </xdr:nvSpPr>
      <xdr:spPr>
        <a:xfrm>
          <a:off x="4465638" y="6420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20F7E6A7-9DB8-4554-BFBC-6AB259F6B7E6}"/>
            </a:ext>
          </a:extLst>
        </xdr:cNvPr>
        <xdr:cNvCxnSpPr/>
      </xdr:nvCxnSpPr>
      <xdr:spPr>
        <a:xfrm>
          <a:off x="4330700" y="6416312"/>
          <a:ext cx="17303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332D9A96-B4F5-466E-A109-F17CC830C3DB}"/>
            </a:ext>
          </a:extLst>
        </xdr:cNvPr>
        <xdr:cNvSpPr txBox="1"/>
      </xdr:nvSpPr>
      <xdr:spPr>
        <a:xfrm>
          <a:off x="4465638" y="478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2EB2515F-AB5D-45B8-8C5E-713D1623E76C}"/>
            </a:ext>
          </a:extLst>
        </xdr:cNvPr>
        <xdr:cNvCxnSpPr/>
      </xdr:nvCxnSpPr>
      <xdr:spPr>
        <a:xfrm>
          <a:off x="4330700" y="4999990"/>
          <a:ext cx="17303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a:extLst>
            <a:ext uri="{FF2B5EF4-FFF2-40B4-BE49-F238E27FC236}">
              <a16:creationId xmlns:a16="http://schemas.microsoft.com/office/drawing/2014/main" id="{52E3294F-947E-4009-BC66-559A956FD721}"/>
            </a:ext>
          </a:extLst>
        </xdr:cNvPr>
        <xdr:cNvSpPr txBox="1"/>
      </xdr:nvSpPr>
      <xdr:spPr>
        <a:xfrm>
          <a:off x="4465638" y="55459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4712E16E-B533-41C9-BD86-CA3CDFF6213A}"/>
            </a:ext>
          </a:extLst>
        </xdr:cNvPr>
        <xdr:cNvSpPr/>
      </xdr:nvSpPr>
      <xdr:spPr>
        <a:xfrm>
          <a:off x="4364038" y="568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a:extLst>
            <a:ext uri="{FF2B5EF4-FFF2-40B4-BE49-F238E27FC236}">
              <a16:creationId xmlns:a16="http://schemas.microsoft.com/office/drawing/2014/main" id="{282E67E1-1EB8-4819-826C-75EF1B6BB45B}"/>
            </a:ext>
          </a:extLst>
        </xdr:cNvPr>
        <xdr:cNvSpPr/>
      </xdr:nvSpPr>
      <xdr:spPr>
        <a:xfrm>
          <a:off x="3709988" y="5657487"/>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a:extLst>
            <a:ext uri="{FF2B5EF4-FFF2-40B4-BE49-F238E27FC236}">
              <a16:creationId xmlns:a16="http://schemas.microsoft.com/office/drawing/2014/main" id="{B7AE17F3-20C8-419B-A7DE-76EEF0B5E50D}"/>
            </a:ext>
          </a:extLst>
        </xdr:cNvPr>
        <xdr:cNvSpPr/>
      </xdr:nvSpPr>
      <xdr:spPr>
        <a:xfrm>
          <a:off x="3005138" y="5601970"/>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a:extLst>
            <a:ext uri="{FF2B5EF4-FFF2-40B4-BE49-F238E27FC236}">
              <a16:creationId xmlns:a16="http://schemas.microsoft.com/office/drawing/2014/main" id="{6A32D08D-E8D3-4B2D-B997-56CD9CD37B24}"/>
            </a:ext>
          </a:extLst>
        </xdr:cNvPr>
        <xdr:cNvSpPr/>
      </xdr:nvSpPr>
      <xdr:spPr>
        <a:xfrm>
          <a:off x="2300288" y="5595801"/>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a:extLst>
            <a:ext uri="{FF2B5EF4-FFF2-40B4-BE49-F238E27FC236}">
              <a16:creationId xmlns:a16="http://schemas.microsoft.com/office/drawing/2014/main" id="{0A1F75C3-AE12-415F-9C5C-94D265142760}"/>
            </a:ext>
          </a:extLst>
        </xdr:cNvPr>
        <xdr:cNvSpPr/>
      </xdr:nvSpPr>
      <xdr:spPr>
        <a:xfrm>
          <a:off x="1595438" y="55587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A6299FC-1371-435F-BA2C-F8F94512575B}"/>
            </a:ext>
          </a:extLst>
        </xdr:cNvPr>
        <xdr:cNvSpPr txBox="1"/>
      </xdr:nvSpPr>
      <xdr:spPr>
        <a:xfrm>
          <a:off x="4251325"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C5148C1-6F8B-4806-A9C5-2AC752F81A77}"/>
            </a:ext>
          </a:extLst>
        </xdr:cNvPr>
        <xdr:cNvSpPr txBox="1"/>
      </xdr:nvSpPr>
      <xdr:spPr>
        <a:xfrm>
          <a:off x="3597275"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A9C4AB9-1E3A-4617-A0EA-E5D48383896C}"/>
            </a:ext>
          </a:extLst>
        </xdr:cNvPr>
        <xdr:cNvSpPr txBox="1"/>
      </xdr:nvSpPr>
      <xdr:spPr>
        <a:xfrm>
          <a:off x="2892425"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D22B6957-FD49-4551-8D1B-B12ECBF867E3}"/>
            </a:ext>
          </a:extLst>
        </xdr:cNvPr>
        <xdr:cNvSpPr txBox="1"/>
      </xdr:nvSpPr>
      <xdr:spPr>
        <a:xfrm>
          <a:off x="2187575"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77EE0538-2F39-4CAD-96D2-DA2C732D3CF5}"/>
            </a:ext>
          </a:extLst>
        </xdr:cNvPr>
        <xdr:cNvSpPr txBox="1"/>
      </xdr:nvSpPr>
      <xdr:spPr>
        <a:xfrm>
          <a:off x="1482725"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72844</xdr:rowOff>
    </xdr:from>
    <xdr:to>
      <xdr:col>23</xdr:col>
      <xdr:colOff>136525</xdr:colOff>
      <xdr:row>31</xdr:row>
      <xdr:rowOff>2994</xdr:rowOff>
    </xdr:to>
    <xdr:sp macro="" textlink="">
      <xdr:nvSpPr>
        <xdr:cNvPr id="83" name="楕円 82">
          <a:extLst>
            <a:ext uri="{FF2B5EF4-FFF2-40B4-BE49-F238E27FC236}">
              <a16:creationId xmlns:a16="http://schemas.microsoft.com/office/drawing/2014/main" id="{512D9D1C-7973-41FA-9086-25DAFFEC561C}"/>
            </a:ext>
          </a:extLst>
        </xdr:cNvPr>
        <xdr:cNvSpPr/>
      </xdr:nvSpPr>
      <xdr:spPr>
        <a:xfrm>
          <a:off x="4364038" y="574974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51271</xdr:rowOff>
    </xdr:from>
    <xdr:ext cx="405111" cy="259045"/>
    <xdr:sp macro="" textlink="">
      <xdr:nvSpPr>
        <xdr:cNvPr id="84" name="有形固定資産減価償却率該当値テキスト">
          <a:extLst>
            <a:ext uri="{FF2B5EF4-FFF2-40B4-BE49-F238E27FC236}">
              <a16:creationId xmlns:a16="http://schemas.microsoft.com/office/drawing/2014/main" id="{89C3FEC9-6B0A-497E-942E-367A9640AA3A}"/>
            </a:ext>
          </a:extLst>
        </xdr:cNvPr>
        <xdr:cNvSpPr txBox="1"/>
      </xdr:nvSpPr>
      <xdr:spPr>
        <a:xfrm>
          <a:off x="4465638" y="572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26579</xdr:rowOff>
    </xdr:from>
    <xdr:to>
      <xdr:col>19</xdr:col>
      <xdr:colOff>187325</xdr:colOff>
      <xdr:row>30</xdr:row>
      <xdr:rowOff>128179</xdr:rowOff>
    </xdr:to>
    <xdr:sp macro="" textlink="">
      <xdr:nvSpPr>
        <xdr:cNvPr id="85" name="楕円 84">
          <a:extLst>
            <a:ext uri="{FF2B5EF4-FFF2-40B4-BE49-F238E27FC236}">
              <a16:creationId xmlns:a16="http://schemas.microsoft.com/office/drawing/2014/main" id="{7F204B0A-748F-4F6C-AE84-534A21119640}"/>
            </a:ext>
          </a:extLst>
        </xdr:cNvPr>
        <xdr:cNvSpPr/>
      </xdr:nvSpPr>
      <xdr:spPr>
        <a:xfrm>
          <a:off x="3709988" y="570347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77379</xdr:rowOff>
    </xdr:from>
    <xdr:to>
      <xdr:col>23</xdr:col>
      <xdr:colOff>85725</xdr:colOff>
      <xdr:row>30</xdr:row>
      <xdr:rowOff>123644</xdr:rowOff>
    </xdr:to>
    <xdr:cxnSp macro="">
      <xdr:nvCxnSpPr>
        <xdr:cNvPr id="86" name="直線コネクタ 85">
          <a:extLst>
            <a:ext uri="{FF2B5EF4-FFF2-40B4-BE49-F238E27FC236}">
              <a16:creationId xmlns:a16="http://schemas.microsoft.com/office/drawing/2014/main" id="{AF3D918E-01F1-4542-B2D7-70F3AA3CAAD5}"/>
            </a:ext>
          </a:extLst>
        </xdr:cNvPr>
        <xdr:cNvCxnSpPr/>
      </xdr:nvCxnSpPr>
      <xdr:spPr>
        <a:xfrm>
          <a:off x="3760788" y="5754279"/>
          <a:ext cx="65405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87" name="n_1aveValue有形固定資産減価償却率">
          <a:extLst>
            <a:ext uri="{FF2B5EF4-FFF2-40B4-BE49-F238E27FC236}">
              <a16:creationId xmlns:a16="http://schemas.microsoft.com/office/drawing/2014/main" id="{124D71B7-065B-414D-AD6B-1A4BBAF288DF}"/>
            </a:ext>
          </a:extLst>
        </xdr:cNvPr>
        <xdr:cNvSpPr txBox="1"/>
      </xdr:nvSpPr>
      <xdr:spPr>
        <a:xfrm>
          <a:off x="3559819" y="544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8" name="n_2aveValue有形固定資産減価償却率">
          <a:extLst>
            <a:ext uri="{FF2B5EF4-FFF2-40B4-BE49-F238E27FC236}">
              <a16:creationId xmlns:a16="http://schemas.microsoft.com/office/drawing/2014/main" id="{BC75D7CC-5FB8-4171-9D35-7BEFEDDED592}"/>
            </a:ext>
          </a:extLst>
        </xdr:cNvPr>
        <xdr:cNvSpPr txBox="1"/>
      </xdr:nvSpPr>
      <xdr:spPr>
        <a:xfrm>
          <a:off x="2867669" y="5386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89" name="n_3aveValue有形固定資産減価償却率">
          <a:extLst>
            <a:ext uri="{FF2B5EF4-FFF2-40B4-BE49-F238E27FC236}">
              <a16:creationId xmlns:a16="http://schemas.microsoft.com/office/drawing/2014/main" id="{B9BE5A8F-127A-4B85-987D-AC62F405930A}"/>
            </a:ext>
          </a:extLst>
        </xdr:cNvPr>
        <xdr:cNvSpPr txBox="1"/>
      </xdr:nvSpPr>
      <xdr:spPr>
        <a:xfrm>
          <a:off x="2162819" y="538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90" name="n_4aveValue有形固定資産減価償却率">
          <a:extLst>
            <a:ext uri="{FF2B5EF4-FFF2-40B4-BE49-F238E27FC236}">
              <a16:creationId xmlns:a16="http://schemas.microsoft.com/office/drawing/2014/main" id="{BCB313EF-7D3B-495A-AEC5-5C172B8012B7}"/>
            </a:ext>
          </a:extLst>
        </xdr:cNvPr>
        <xdr:cNvSpPr txBox="1"/>
      </xdr:nvSpPr>
      <xdr:spPr>
        <a:xfrm>
          <a:off x="1457969" y="535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119306</xdr:rowOff>
    </xdr:from>
    <xdr:ext cx="405111" cy="259045"/>
    <xdr:sp macro="" textlink="">
      <xdr:nvSpPr>
        <xdr:cNvPr id="91" name="n_1mainValue有形固定資産減価償却率">
          <a:extLst>
            <a:ext uri="{FF2B5EF4-FFF2-40B4-BE49-F238E27FC236}">
              <a16:creationId xmlns:a16="http://schemas.microsoft.com/office/drawing/2014/main" id="{83DDEA54-7B2D-428C-8DB2-71EE97934620}"/>
            </a:ext>
          </a:extLst>
        </xdr:cNvPr>
        <xdr:cNvSpPr txBox="1"/>
      </xdr:nvSpPr>
      <xdr:spPr>
        <a:xfrm>
          <a:off x="3559819" y="5796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CF60B77-C9A4-43BB-A3E2-DE5938E4BF02}"/>
            </a:ext>
          </a:extLst>
        </xdr:cNvPr>
        <xdr:cNvSpPr/>
      </xdr:nvSpPr>
      <xdr:spPr>
        <a:xfrm>
          <a:off x="10469563" y="4092575"/>
          <a:ext cx="3913187"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601D298D-0936-487F-BC08-0964F903AD59}"/>
            </a:ext>
          </a:extLst>
        </xdr:cNvPr>
        <xdr:cNvSpPr/>
      </xdr:nvSpPr>
      <xdr:spPr>
        <a:xfrm>
          <a:off x="11454081" y="4462717"/>
          <a:ext cx="963076"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DB120B9F-8535-46B7-A5BD-1149D3F4078F}"/>
            </a:ext>
          </a:extLst>
        </xdr:cNvPr>
        <xdr:cNvSpPr/>
      </xdr:nvSpPr>
      <xdr:spPr>
        <a:xfrm>
          <a:off x="12789440" y="4446046"/>
          <a:ext cx="876807"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AA848B59-7D6A-4804-AD51-037848AEFBF8}"/>
            </a:ext>
          </a:extLst>
        </xdr:cNvPr>
        <xdr:cNvSpPr/>
      </xdr:nvSpPr>
      <xdr:spPr>
        <a:xfrm>
          <a:off x="14346238"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CC69E508-D011-4B73-8473-79F3803BB3C1}"/>
            </a:ext>
          </a:extLst>
        </xdr:cNvPr>
        <xdr:cNvSpPr/>
      </xdr:nvSpPr>
      <xdr:spPr>
        <a:xfrm>
          <a:off x="14346238"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5DBD4DCB-954A-46EA-A954-47A8D0FA1700}"/>
            </a:ext>
          </a:extLst>
        </xdr:cNvPr>
        <xdr:cNvSpPr/>
      </xdr:nvSpPr>
      <xdr:spPr>
        <a:xfrm>
          <a:off x="15755938"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8219C72D-916F-48FF-9249-C681DCAC3521}"/>
            </a:ext>
          </a:extLst>
        </xdr:cNvPr>
        <xdr:cNvSpPr/>
      </xdr:nvSpPr>
      <xdr:spPr>
        <a:xfrm>
          <a:off x="15755938"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D082DD86-CEB1-4DE4-8F23-6F204AC48F3B}"/>
            </a:ext>
          </a:extLst>
        </xdr:cNvPr>
        <xdr:cNvSpPr/>
      </xdr:nvSpPr>
      <xdr:spPr>
        <a:xfrm>
          <a:off x="1727835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581A6852-EE74-4950-8151-3787FE8A26E8}"/>
            </a:ext>
          </a:extLst>
        </xdr:cNvPr>
        <xdr:cNvSpPr/>
      </xdr:nvSpPr>
      <xdr:spPr>
        <a:xfrm>
          <a:off x="1727835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2C87734F-CAE5-460F-9823-5FED6B38D3D6}"/>
            </a:ext>
          </a:extLst>
        </xdr:cNvPr>
        <xdr:cNvSpPr/>
      </xdr:nvSpPr>
      <xdr:spPr>
        <a:xfrm>
          <a:off x="10469563" y="4772025"/>
          <a:ext cx="3913187"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BD5C165F-549B-4AB1-AFFB-AF167EC44A10}"/>
            </a:ext>
          </a:extLst>
        </xdr:cNvPr>
        <xdr:cNvSpPr/>
      </xdr:nvSpPr>
      <xdr:spPr>
        <a:xfrm>
          <a:off x="14635163" y="4772025"/>
          <a:ext cx="4405312"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BB0C0A2F-57CC-4363-823D-CD73E0ABB876}"/>
            </a:ext>
          </a:extLst>
        </xdr:cNvPr>
        <xdr:cNvSpPr/>
      </xdr:nvSpPr>
      <xdr:spPr>
        <a:xfrm>
          <a:off x="14635163" y="4835525"/>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20F7CED8-FE66-4DC0-A045-8BE2053406D8}"/>
            </a:ext>
          </a:extLst>
        </xdr:cNvPr>
        <xdr:cNvSpPr txBox="1"/>
      </xdr:nvSpPr>
      <xdr:spPr>
        <a:xfrm>
          <a:off x="14711363" y="5045075"/>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財政調整基金残高の増により充当可能基金が増加したこと、また、一時的な普通交付税及び臨時財政対策債の増により、</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年度と比較して大幅に改善したものの、依然として類似団体平均を上回っている。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今後、公共施設の老朽化等に伴う投資事業が見込まれるが、交付税算入率の高い地方債を選択することによる実質的な負担減を図る。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899E48FF-ED7B-482C-835F-260B4F4CF9C1}"/>
            </a:ext>
          </a:extLst>
        </xdr:cNvPr>
        <xdr:cNvSpPr txBox="1"/>
      </xdr:nvSpPr>
      <xdr:spPr>
        <a:xfrm>
          <a:off x="10431463" y="4591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212EE7AA-4F5A-46E3-BA04-F5CF1ED267F6}"/>
            </a:ext>
          </a:extLst>
        </xdr:cNvPr>
        <xdr:cNvCxnSpPr/>
      </xdr:nvCxnSpPr>
      <xdr:spPr>
        <a:xfrm>
          <a:off x="10469563" y="6811962"/>
          <a:ext cx="39131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a:extLst>
            <a:ext uri="{FF2B5EF4-FFF2-40B4-BE49-F238E27FC236}">
              <a16:creationId xmlns:a16="http://schemas.microsoft.com/office/drawing/2014/main" id="{4FA7E5A1-78F4-4BB4-B1CA-50BC01B99A45}"/>
            </a:ext>
          </a:extLst>
        </xdr:cNvPr>
        <xdr:cNvSpPr txBox="1"/>
      </xdr:nvSpPr>
      <xdr:spPr>
        <a:xfrm>
          <a:off x="9966101" y="67229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0FD53593-4638-4508-BE3D-7819B569E08C}"/>
            </a:ext>
          </a:extLst>
        </xdr:cNvPr>
        <xdr:cNvCxnSpPr/>
      </xdr:nvCxnSpPr>
      <xdr:spPr>
        <a:xfrm>
          <a:off x="10469563" y="6517822"/>
          <a:ext cx="39131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9" name="テキスト ボックス 108">
          <a:extLst>
            <a:ext uri="{FF2B5EF4-FFF2-40B4-BE49-F238E27FC236}">
              <a16:creationId xmlns:a16="http://schemas.microsoft.com/office/drawing/2014/main" id="{441FEBBA-7E8A-417A-A6EE-244A65D1ABDE}"/>
            </a:ext>
          </a:extLst>
        </xdr:cNvPr>
        <xdr:cNvSpPr txBox="1"/>
      </xdr:nvSpPr>
      <xdr:spPr>
        <a:xfrm>
          <a:off x="9966101" y="64335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8F43FF74-CE01-4CD7-A294-A8DCC7368412}"/>
            </a:ext>
          </a:extLst>
        </xdr:cNvPr>
        <xdr:cNvCxnSpPr/>
      </xdr:nvCxnSpPr>
      <xdr:spPr>
        <a:xfrm>
          <a:off x="10469563" y="6228443"/>
          <a:ext cx="39131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1" name="テキスト ボックス 110">
          <a:extLst>
            <a:ext uri="{FF2B5EF4-FFF2-40B4-BE49-F238E27FC236}">
              <a16:creationId xmlns:a16="http://schemas.microsoft.com/office/drawing/2014/main" id="{FF8D352A-369F-433F-B30D-F639730A7789}"/>
            </a:ext>
          </a:extLst>
        </xdr:cNvPr>
        <xdr:cNvSpPr txBox="1"/>
      </xdr:nvSpPr>
      <xdr:spPr>
        <a:xfrm>
          <a:off x="9966101" y="61441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E59CB80E-D5DE-4EB3-9CE5-5E8DA9E208FA}"/>
            </a:ext>
          </a:extLst>
        </xdr:cNvPr>
        <xdr:cNvCxnSpPr/>
      </xdr:nvCxnSpPr>
      <xdr:spPr>
        <a:xfrm>
          <a:off x="10469563" y="5939064"/>
          <a:ext cx="39131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id="{FFD12E0B-8864-4589-9022-B8255C81E1AC}"/>
            </a:ext>
          </a:extLst>
        </xdr:cNvPr>
        <xdr:cNvSpPr txBox="1"/>
      </xdr:nvSpPr>
      <xdr:spPr>
        <a:xfrm>
          <a:off x="10023949" y="584526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AC613E10-C2D2-47D7-84A7-0A096DFDAA37}"/>
            </a:ext>
          </a:extLst>
        </xdr:cNvPr>
        <xdr:cNvCxnSpPr/>
      </xdr:nvCxnSpPr>
      <xdr:spPr>
        <a:xfrm>
          <a:off x="10469563" y="5649686"/>
          <a:ext cx="39131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id="{9CB791C5-82BA-4C0E-9A89-4AC78058D37F}"/>
            </a:ext>
          </a:extLst>
        </xdr:cNvPr>
        <xdr:cNvSpPr txBox="1"/>
      </xdr:nvSpPr>
      <xdr:spPr>
        <a:xfrm>
          <a:off x="10023949" y="55558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BA599A71-0FFA-42E0-B817-2DB8F33D20A2}"/>
            </a:ext>
          </a:extLst>
        </xdr:cNvPr>
        <xdr:cNvCxnSpPr/>
      </xdr:nvCxnSpPr>
      <xdr:spPr>
        <a:xfrm>
          <a:off x="10469563" y="5350782"/>
          <a:ext cx="39131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a:extLst>
            <a:ext uri="{FF2B5EF4-FFF2-40B4-BE49-F238E27FC236}">
              <a16:creationId xmlns:a16="http://schemas.microsoft.com/office/drawing/2014/main" id="{B6A5803C-CE02-4B53-B150-881801E4DA40}"/>
            </a:ext>
          </a:extLst>
        </xdr:cNvPr>
        <xdr:cNvSpPr txBox="1"/>
      </xdr:nvSpPr>
      <xdr:spPr>
        <a:xfrm>
          <a:off x="10023949" y="5266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07DB9AEE-AD4E-4CEC-9EE7-D0A301B2B9A8}"/>
            </a:ext>
          </a:extLst>
        </xdr:cNvPr>
        <xdr:cNvCxnSpPr/>
      </xdr:nvCxnSpPr>
      <xdr:spPr>
        <a:xfrm>
          <a:off x="10469563" y="5061403"/>
          <a:ext cx="39131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19" name="テキスト ボックス 118">
          <a:extLst>
            <a:ext uri="{FF2B5EF4-FFF2-40B4-BE49-F238E27FC236}">
              <a16:creationId xmlns:a16="http://schemas.microsoft.com/office/drawing/2014/main" id="{AB3E38E3-C6A7-4CE9-B967-D81CEC5CBBAA}"/>
            </a:ext>
          </a:extLst>
        </xdr:cNvPr>
        <xdr:cNvSpPr txBox="1"/>
      </xdr:nvSpPr>
      <xdr:spPr>
        <a:xfrm>
          <a:off x="10023949" y="49771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AF9B6884-AE0B-4091-8170-E21A600C8E51}"/>
            </a:ext>
          </a:extLst>
        </xdr:cNvPr>
        <xdr:cNvCxnSpPr/>
      </xdr:nvCxnSpPr>
      <xdr:spPr>
        <a:xfrm>
          <a:off x="10469563" y="4772025"/>
          <a:ext cx="39131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1" name="テキスト ボックス 120">
          <a:extLst>
            <a:ext uri="{FF2B5EF4-FFF2-40B4-BE49-F238E27FC236}">
              <a16:creationId xmlns:a16="http://schemas.microsoft.com/office/drawing/2014/main" id="{B9019E25-1ECF-49A9-B947-2FBD5CE9D817}"/>
            </a:ext>
          </a:extLst>
        </xdr:cNvPr>
        <xdr:cNvSpPr txBox="1"/>
      </xdr:nvSpPr>
      <xdr:spPr>
        <a:xfrm>
          <a:off x="10126541" y="46877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E7016259-C74E-4542-82B3-1EE9261B0B44}"/>
            </a:ext>
          </a:extLst>
        </xdr:cNvPr>
        <xdr:cNvSpPr/>
      </xdr:nvSpPr>
      <xdr:spPr>
        <a:xfrm>
          <a:off x="10469563" y="4772025"/>
          <a:ext cx="3913187"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18016</xdr:rowOff>
    </xdr:from>
    <xdr:to>
      <xdr:col>76</xdr:col>
      <xdr:colOff>21589</xdr:colOff>
      <xdr:row>32</xdr:row>
      <xdr:rowOff>125567</xdr:rowOff>
    </xdr:to>
    <xdr:cxnSp macro="">
      <xdr:nvCxnSpPr>
        <xdr:cNvPr id="123" name="直線コネクタ 122">
          <a:extLst>
            <a:ext uri="{FF2B5EF4-FFF2-40B4-BE49-F238E27FC236}">
              <a16:creationId xmlns:a16="http://schemas.microsoft.com/office/drawing/2014/main" id="{82CDBC05-A78B-4E4D-96FC-48EF10D9BC06}"/>
            </a:ext>
          </a:extLst>
        </xdr:cNvPr>
        <xdr:cNvCxnSpPr/>
      </xdr:nvCxnSpPr>
      <xdr:spPr>
        <a:xfrm flipV="1">
          <a:off x="13688695" y="5047216"/>
          <a:ext cx="1269" cy="1079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129394</xdr:rowOff>
    </xdr:from>
    <xdr:ext cx="469744" cy="259045"/>
    <xdr:sp macro="" textlink="">
      <xdr:nvSpPr>
        <xdr:cNvPr id="124" name="債務償還比率最小値テキスト">
          <a:extLst>
            <a:ext uri="{FF2B5EF4-FFF2-40B4-BE49-F238E27FC236}">
              <a16:creationId xmlns:a16="http://schemas.microsoft.com/office/drawing/2014/main" id="{28B8D1D0-8651-4E7B-A14B-C92C085023C3}"/>
            </a:ext>
          </a:extLst>
        </xdr:cNvPr>
        <xdr:cNvSpPr txBox="1"/>
      </xdr:nvSpPr>
      <xdr:spPr>
        <a:xfrm>
          <a:off x="13741400" y="613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125567</xdr:rowOff>
    </xdr:from>
    <xdr:to>
      <xdr:col>76</xdr:col>
      <xdr:colOff>111125</xdr:colOff>
      <xdr:row>32</xdr:row>
      <xdr:rowOff>125567</xdr:rowOff>
    </xdr:to>
    <xdr:cxnSp macro="">
      <xdr:nvCxnSpPr>
        <xdr:cNvPr id="125" name="直線コネクタ 124">
          <a:extLst>
            <a:ext uri="{FF2B5EF4-FFF2-40B4-BE49-F238E27FC236}">
              <a16:creationId xmlns:a16="http://schemas.microsoft.com/office/drawing/2014/main" id="{073473D2-D45C-4E39-B90D-2C6D40C08F94}"/>
            </a:ext>
          </a:extLst>
        </xdr:cNvPr>
        <xdr:cNvCxnSpPr/>
      </xdr:nvCxnSpPr>
      <xdr:spPr>
        <a:xfrm>
          <a:off x="13615988" y="612631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136143</xdr:rowOff>
    </xdr:from>
    <xdr:ext cx="469744" cy="259045"/>
    <xdr:sp macro="" textlink="">
      <xdr:nvSpPr>
        <xdr:cNvPr id="126" name="債務償還比率最大値テキスト">
          <a:extLst>
            <a:ext uri="{FF2B5EF4-FFF2-40B4-BE49-F238E27FC236}">
              <a16:creationId xmlns:a16="http://schemas.microsoft.com/office/drawing/2014/main" id="{88766D5E-8347-4961-BD7D-346C847FDECA}"/>
            </a:ext>
          </a:extLst>
        </xdr:cNvPr>
        <xdr:cNvSpPr txBox="1"/>
      </xdr:nvSpPr>
      <xdr:spPr>
        <a:xfrm>
          <a:off x="13741400" y="484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18016</xdr:rowOff>
    </xdr:from>
    <xdr:to>
      <xdr:col>76</xdr:col>
      <xdr:colOff>111125</xdr:colOff>
      <xdr:row>26</xdr:row>
      <xdr:rowOff>18016</xdr:rowOff>
    </xdr:to>
    <xdr:cxnSp macro="">
      <xdr:nvCxnSpPr>
        <xdr:cNvPr id="127" name="直線コネクタ 126">
          <a:extLst>
            <a:ext uri="{FF2B5EF4-FFF2-40B4-BE49-F238E27FC236}">
              <a16:creationId xmlns:a16="http://schemas.microsoft.com/office/drawing/2014/main" id="{47B0A9BD-87E9-426B-9F6F-252115EAD1A9}"/>
            </a:ext>
          </a:extLst>
        </xdr:cNvPr>
        <xdr:cNvCxnSpPr/>
      </xdr:nvCxnSpPr>
      <xdr:spPr>
        <a:xfrm>
          <a:off x="13615988" y="504721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144997</xdr:rowOff>
    </xdr:from>
    <xdr:ext cx="469744" cy="259045"/>
    <xdr:sp macro="" textlink="">
      <xdr:nvSpPr>
        <xdr:cNvPr id="128" name="債務償還比率平均値テキスト">
          <a:extLst>
            <a:ext uri="{FF2B5EF4-FFF2-40B4-BE49-F238E27FC236}">
              <a16:creationId xmlns:a16="http://schemas.microsoft.com/office/drawing/2014/main" id="{D5635C1D-B305-49C4-820E-71F11E784715}"/>
            </a:ext>
          </a:extLst>
        </xdr:cNvPr>
        <xdr:cNvSpPr txBox="1"/>
      </xdr:nvSpPr>
      <xdr:spPr>
        <a:xfrm>
          <a:off x="13741400" y="533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122120</xdr:rowOff>
    </xdr:from>
    <xdr:to>
      <xdr:col>76</xdr:col>
      <xdr:colOff>73025</xdr:colOff>
      <xdr:row>29</xdr:row>
      <xdr:rowOff>52270</xdr:rowOff>
    </xdr:to>
    <xdr:sp macro="" textlink="">
      <xdr:nvSpPr>
        <xdr:cNvPr id="129" name="フローチャート: 判断 128">
          <a:extLst>
            <a:ext uri="{FF2B5EF4-FFF2-40B4-BE49-F238E27FC236}">
              <a16:creationId xmlns:a16="http://schemas.microsoft.com/office/drawing/2014/main" id="{B04B76A6-0CC4-435A-B1BD-94BAD191546C}"/>
            </a:ext>
          </a:extLst>
        </xdr:cNvPr>
        <xdr:cNvSpPr/>
      </xdr:nvSpPr>
      <xdr:spPr>
        <a:xfrm>
          <a:off x="13654088" y="547517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160093</xdr:rowOff>
    </xdr:from>
    <xdr:to>
      <xdr:col>72</xdr:col>
      <xdr:colOff>123825</xdr:colOff>
      <xdr:row>30</xdr:row>
      <xdr:rowOff>90243</xdr:rowOff>
    </xdr:to>
    <xdr:sp macro="" textlink="">
      <xdr:nvSpPr>
        <xdr:cNvPr id="130" name="フローチャート: 判断 129">
          <a:extLst>
            <a:ext uri="{FF2B5EF4-FFF2-40B4-BE49-F238E27FC236}">
              <a16:creationId xmlns:a16="http://schemas.microsoft.com/office/drawing/2014/main" id="{A1FC2A7F-A731-49BE-BCA4-D6CB729379A6}"/>
            </a:ext>
          </a:extLst>
        </xdr:cNvPr>
        <xdr:cNvSpPr/>
      </xdr:nvSpPr>
      <xdr:spPr>
        <a:xfrm>
          <a:off x="12985750" y="567506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80400</xdr:rowOff>
    </xdr:from>
    <xdr:to>
      <xdr:col>68</xdr:col>
      <xdr:colOff>123825</xdr:colOff>
      <xdr:row>31</xdr:row>
      <xdr:rowOff>10550</xdr:rowOff>
    </xdr:to>
    <xdr:sp macro="" textlink="">
      <xdr:nvSpPr>
        <xdr:cNvPr id="131" name="フローチャート: 判断 130">
          <a:extLst>
            <a:ext uri="{FF2B5EF4-FFF2-40B4-BE49-F238E27FC236}">
              <a16:creationId xmlns:a16="http://schemas.microsoft.com/office/drawing/2014/main" id="{BFB35E68-0CA2-4DAE-A4E9-EB54AA03BB93}"/>
            </a:ext>
          </a:extLst>
        </xdr:cNvPr>
        <xdr:cNvSpPr/>
      </xdr:nvSpPr>
      <xdr:spPr>
        <a:xfrm>
          <a:off x="12280900" y="57573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75619</xdr:rowOff>
    </xdr:from>
    <xdr:to>
      <xdr:col>64</xdr:col>
      <xdr:colOff>123825</xdr:colOff>
      <xdr:row>31</xdr:row>
      <xdr:rowOff>5769</xdr:rowOff>
    </xdr:to>
    <xdr:sp macro="" textlink="">
      <xdr:nvSpPr>
        <xdr:cNvPr id="132" name="フローチャート: 判断 131">
          <a:extLst>
            <a:ext uri="{FF2B5EF4-FFF2-40B4-BE49-F238E27FC236}">
              <a16:creationId xmlns:a16="http://schemas.microsoft.com/office/drawing/2014/main" id="{9C93C7D7-69CA-40A9-B411-6B7281D83B17}"/>
            </a:ext>
          </a:extLst>
        </xdr:cNvPr>
        <xdr:cNvSpPr/>
      </xdr:nvSpPr>
      <xdr:spPr>
        <a:xfrm>
          <a:off x="11576050" y="575251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83022</xdr:rowOff>
    </xdr:from>
    <xdr:to>
      <xdr:col>60</xdr:col>
      <xdr:colOff>123825</xdr:colOff>
      <xdr:row>31</xdr:row>
      <xdr:rowOff>13172</xdr:rowOff>
    </xdr:to>
    <xdr:sp macro="" textlink="">
      <xdr:nvSpPr>
        <xdr:cNvPr id="133" name="フローチャート: 判断 132">
          <a:extLst>
            <a:ext uri="{FF2B5EF4-FFF2-40B4-BE49-F238E27FC236}">
              <a16:creationId xmlns:a16="http://schemas.microsoft.com/office/drawing/2014/main" id="{935EBF59-2AB6-40FD-8C21-610F22657F26}"/>
            </a:ext>
          </a:extLst>
        </xdr:cNvPr>
        <xdr:cNvSpPr/>
      </xdr:nvSpPr>
      <xdr:spPr>
        <a:xfrm>
          <a:off x="10871200" y="575992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1C41633B-BE91-460A-9B92-C188B865C04F}"/>
            </a:ext>
          </a:extLst>
        </xdr:cNvPr>
        <xdr:cNvSpPr txBox="1"/>
      </xdr:nvSpPr>
      <xdr:spPr>
        <a:xfrm>
          <a:off x="1352708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4EF4142A-BD41-40D5-8BF2-F44442668791}"/>
            </a:ext>
          </a:extLst>
        </xdr:cNvPr>
        <xdr:cNvSpPr txBox="1"/>
      </xdr:nvSpPr>
      <xdr:spPr>
        <a:xfrm>
          <a:off x="1287303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A1694DF3-BA6E-4639-BD2D-84BCF9D71DEB}"/>
            </a:ext>
          </a:extLst>
        </xdr:cNvPr>
        <xdr:cNvSpPr txBox="1"/>
      </xdr:nvSpPr>
      <xdr:spPr>
        <a:xfrm>
          <a:off x="1216818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64E01D80-7832-498B-BED6-CA66B853962C}"/>
            </a:ext>
          </a:extLst>
        </xdr:cNvPr>
        <xdr:cNvSpPr txBox="1"/>
      </xdr:nvSpPr>
      <xdr:spPr>
        <a:xfrm>
          <a:off x="1146333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4EBD857-09CE-4320-9225-7C1CCEFBBEBF}"/>
            </a:ext>
          </a:extLst>
        </xdr:cNvPr>
        <xdr:cNvSpPr txBox="1"/>
      </xdr:nvSpPr>
      <xdr:spPr>
        <a:xfrm>
          <a:off x="1075848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112785</xdr:rowOff>
    </xdr:from>
    <xdr:to>
      <xdr:col>76</xdr:col>
      <xdr:colOff>73025</xdr:colOff>
      <xdr:row>31</xdr:row>
      <xdr:rowOff>42935</xdr:rowOff>
    </xdr:to>
    <xdr:sp macro="" textlink="">
      <xdr:nvSpPr>
        <xdr:cNvPr id="139" name="楕円 138">
          <a:extLst>
            <a:ext uri="{FF2B5EF4-FFF2-40B4-BE49-F238E27FC236}">
              <a16:creationId xmlns:a16="http://schemas.microsoft.com/office/drawing/2014/main" id="{A149021E-244C-4E05-901C-6536B275612B}"/>
            </a:ext>
          </a:extLst>
        </xdr:cNvPr>
        <xdr:cNvSpPr/>
      </xdr:nvSpPr>
      <xdr:spPr>
        <a:xfrm>
          <a:off x="13654088" y="578968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91212</xdr:rowOff>
    </xdr:from>
    <xdr:ext cx="469744" cy="259045"/>
    <xdr:sp macro="" textlink="">
      <xdr:nvSpPr>
        <xdr:cNvPr id="140" name="債務償還比率該当値テキスト">
          <a:extLst>
            <a:ext uri="{FF2B5EF4-FFF2-40B4-BE49-F238E27FC236}">
              <a16:creationId xmlns:a16="http://schemas.microsoft.com/office/drawing/2014/main" id="{19D8997D-50BB-43DD-8C0D-56C8B756E3B9}"/>
            </a:ext>
          </a:extLst>
        </xdr:cNvPr>
        <xdr:cNvSpPr txBox="1"/>
      </xdr:nvSpPr>
      <xdr:spPr>
        <a:xfrm>
          <a:off x="13741400" y="57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131055</xdr:rowOff>
    </xdr:from>
    <xdr:to>
      <xdr:col>72</xdr:col>
      <xdr:colOff>123825</xdr:colOff>
      <xdr:row>33</xdr:row>
      <xdr:rowOff>61205</xdr:rowOff>
    </xdr:to>
    <xdr:sp macro="" textlink="">
      <xdr:nvSpPr>
        <xdr:cNvPr id="141" name="楕円 140">
          <a:extLst>
            <a:ext uri="{FF2B5EF4-FFF2-40B4-BE49-F238E27FC236}">
              <a16:creationId xmlns:a16="http://schemas.microsoft.com/office/drawing/2014/main" id="{67EF54C8-B74D-4C07-AA25-B89001C9D2EE}"/>
            </a:ext>
          </a:extLst>
        </xdr:cNvPr>
        <xdr:cNvSpPr/>
      </xdr:nvSpPr>
      <xdr:spPr>
        <a:xfrm>
          <a:off x="12985750" y="61318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163585</xdr:rowOff>
    </xdr:from>
    <xdr:to>
      <xdr:col>76</xdr:col>
      <xdr:colOff>22225</xdr:colOff>
      <xdr:row>33</xdr:row>
      <xdr:rowOff>10405</xdr:rowOff>
    </xdr:to>
    <xdr:cxnSp macro="">
      <xdr:nvCxnSpPr>
        <xdr:cNvPr id="142" name="直線コネクタ 141">
          <a:extLst>
            <a:ext uri="{FF2B5EF4-FFF2-40B4-BE49-F238E27FC236}">
              <a16:creationId xmlns:a16="http://schemas.microsoft.com/office/drawing/2014/main" id="{2514C8FD-4561-4DD6-9A1D-E5A3BACDC646}"/>
            </a:ext>
          </a:extLst>
        </xdr:cNvPr>
        <xdr:cNvCxnSpPr/>
      </xdr:nvCxnSpPr>
      <xdr:spPr>
        <a:xfrm flipV="1">
          <a:off x="13036550" y="5840485"/>
          <a:ext cx="654050" cy="33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113393</xdr:rowOff>
    </xdr:from>
    <xdr:to>
      <xdr:col>68</xdr:col>
      <xdr:colOff>123825</xdr:colOff>
      <xdr:row>35</xdr:row>
      <xdr:rowOff>43543</xdr:rowOff>
    </xdr:to>
    <xdr:sp macro="" textlink="">
      <xdr:nvSpPr>
        <xdr:cNvPr id="143" name="楕円 142">
          <a:extLst>
            <a:ext uri="{FF2B5EF4-FFF2-40B4-BE49-F238E27FC236}">
              <a16:creationId xmlns:a16="http://schemas.microsoft.com/office/drawing/2014/main" id="{29A77C41-8B5C-46B1-A60C-E0865E53B349}"/>
            </a:ext>
          </a:extLst>
        </xdr:cNvPr>
        <xdr:cNvSpPr/>
      </xdr:nvSpPr>
      <xdr:spPr>
        <a:xfrm>
          <a:off x="12280900" y="643799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10405</xdr:rowOff>
    </xdr:from>
    <xdr:to>
      <xdr:col>72</xdr:col>
      <xdr:colOff>73025</xdr:colOff>
      <xdr:row>34</xdr:row>
      <xdr:rowOff>164193</xdr:rowOff>
    </xdr:to>
    <xdr:cxnSp macro="">
      <xdr:nvCxnSpPr>
        <xdr:cNvPr id="144" name="直線コネクタ 143">
          <a:extLst>
            <a:ext uri="{FF2B5EF4-FFF2-40B4-BE49-F238E27FC236}">
              <a16:creationId xmlns:a16="http://schemas.microsoft.com/office/drawing/2014/main" id="{C0369BE3-3C75-4039-93CD-A152A2C033EE}"/>
            </a:ext>
          </a:extLst>
        </xdr:cNvPr>
        <xdr:cNvCxnSpPr/>
      </xdr:nvCxnSpPr>
      <xdr:spPr>
        <a:xfrm flipV="1">
          <a:off x="12331700" y="6173080"/>
          <a:ext cx="704850" cy="31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103832</xdr:rowOff>
    </xdr:from>
    <xdr:to>
      <xdr:col>64</xdr:col>
      <xdr:colOff>123825</xdr:colOff>
      <xdr:row>35</xdr:row>
      <xdr:rowOff>33982</xdr:rowOff>
    </xdr:to>
    <xdr:sp macro="" textlink="">
      <xdr:nvSpPr>
        <xdr:cNvPr id="145" name="楕円 144">
          <a:extLst>
            <a:ext uri="{FF2B5EF4-FFF2-40B4-BE49-F238E27FC236}">
              <a16:creationId xmlns:a16="http://schemas.microsoft.com/office/drawing/2014/main" id="{E5BBF757-05A1-475B-8DFD-05455E18A400}"/>
            </a:ext>
          </a:extLst>
        </xdr:cNvPr>
        <xdr:cNvSpPr/>
      </xdr:nvSpPr>
      <xdr:spPr>
        <a:xfrm>
          <a:off x="11576050" y="642843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154632</xdr:rowOff>
    </xdr:from>
    <xdr:to>
      <xdr:col>68</xdr:col>
      <xdr:colOff>73025</xdr:colOff>
      <xdr:row>34</xdr:row>
      <xdr:rowOff>164193</xdr:rowOff>
    </xdr:to>
    <xdr:cxnSp macro="">
      <xdr:nvCxnSpPr>
        <xdr:cNvPr id="146" name="直線コネクタ 145">
          <a:extLst>
            <a:ext uri="{FF2B5EF4-FFF2-40B4-BE49-F238E27FC236}">
              <a16:creationId xmlns:a16="http://schemas.microsoft.com/office/drawing/2014/main" id="{3642F6DD-37F1-4BDC-A766-A83AD46A94AA}"/>
            </a:ext>
          </a:extLst>
        </xdr:cNvPr>
        <xdr:cNvCxnSpPr/>
      </xdr:nvCxnSpPr>
      <xdr:spPr>
        <a:xfrm>
          <a:off x="11626850" y="6479232"/>
          <a:ext cx="70485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96738</xdr:rowOff>
    </xdr:from>
    <xdr:to>
      <xdr:col>60</xdr:col>
      <xdr:colOff>123825</xdr:colOff>
      <xdr:row>35</xdr:row>
      <xdr:rowOff>26888</xdr:rowOff>
    </xdr:to>
    <xdr:sp macro="" textlink="">
      <xdr:nvSpPr>
        <xdr:cNvPr id="147" name="楕円 146">
          <a:extLst>
            <a:ext uri="{FF2B5EF4-FFF2-40B4-BE49-F238E27FC236}">
              <a16:creationId xmlns:a16="http://schemas.microsoft.com/office/drawing/2014/main" id="{B1537DF5-64DE-40AC-A67E-1B2008191DDF}"/>
            </a:ext>
          </a:extLst>
        </xdr:cNvPr>
        <xdr:cNvSpPr/>
      </xdr:nvSpPr>
      <xdr:spPr>
        <a:xfrm>
          <a:off x="10871200" y="642133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147538</xdr:rowOff>
    </xdr:from>
    <xdr:to>
      <xdr:col>64</xdr:col>
      <xdr:colOff>73025</xdr:colOff>
      <xdr:row>34</xdr:row>
      <xdr:rowOff>154632</xdr:rowOff>
    </xdr:to>
    <xdr:cxnSp macro="">
      <xdr:nvCxnSpPr>
        <xdr:cNvPr id="148" name="直線コネクタ 147">
          <a:extLst>
            <a:ext uri="{FF2B5EF4-FFF2-40B4-BE49-F238E27FC236}">
              <a16:creationId xmlns:a16="http://schemas.microsoft.com/office/drawing/2014/main" id="{C4457FB4-EC57-4763-A833-66350CE1862B}"/>
            </a:ext>
          </a:extLst>
        </xdr:cNvPr>
        <xdr:cNvCxnSpPr/>
      </xdr:nvCxnSpPr>
      <xdr:spPr>
        <a:xfrm>
          <a:off x="10922000" y="6472138"/>
          <a:ext cx="70485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106770</xdr:rowOff>
    </xdr:from>
    <xdr:ext cx="469744" cy="259045"/>
    <xdr:sp macro="" textlink="">
      <xdr:nvSpPr>
        <xdr:cNvPr id="149" name="n_1aveValue債務償還比率">
          <a:extLst>
            <a:ext uri="{FF2B5EF4-FFF2-40B4-BE49-F238E27FC236}">
              <a16:creationId xmlns:a16="http://schemas.microsoft.com/office/drawing/2014/main" id="{BA9D4C69-D015-45FB-AC42-7980B17717EB}"/>
            </a:ext>
          </a:extLst>
        </xdr:cNvPr>
        <xdr:cNvSpPr txBox="1"/>
      </xdr:nvSpPr>
      <xdr:spPr>
        <a:xfrm>
          <a:off x="12803265" y="545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27077</xdr:rowOff>
    </xdr:from>
    <xdr:ext cx="469744" cy="259045"/>
    <xdr:sp macro="" textlink="">
      <xdr:nvSpPr>
        <xdr:cNvPr id="150" name="n_2aveValue債務償還比率">
          <a:extLst>
            <a:ext uri="{FF2B5EF4-FFF2-40B4-BE49-F238E27FC236}">
              <a16:creationId xmlns:a16="http://schemas.microsoft.com/office/drawing/2014/main" id="{FDB4F1CF-6674-417E-9ADA-210F258BC026}"/>
            </a:ext>
          </a:extLst>
        </xdr:cNvPr>
        <xdr:cNvSpPr txBox="1"/>
      </xdr:nvSpPr>
      <xdr:spPr>
        <a:xfrm>
          <a:off x="12111115" y="554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22296</xdr:rowOff>
    </xdr:from>
    <xdr:ext cx="469744" cy="259045"/>
    <xdr:sp macro="" textlink="">
      <xdr:nvSpPr>
        <xdr:cNvPr id="151" name="n_3aveValue債務償還比率">
          <a:extLst>
            <a:ext uri="{FF2B5EF4-FFF2-40B4-BE49-F238E27FC236}">
              <a16:creationId xmlns:a16="http://schemas.microsoft.com/office/drawing/2014/main" id="{F9D2193C-2409-4AD6-B644-DB6C08F2E84B}"/>
            </a:ext>
          </a:extLst>
        </xdr:cNvPr>
        <xdr:cNvSpPr txBox="1"/>
      </xdr:nvSpPr>
      <xdr:spPr>
        <a:xfrm>
          <a:off x="11406265" y="553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29699</xdr:rowOff>
    </xdr:from>
    <xdr:ext cx="469744" cy="259045"/>
    <xdr:sp macro="" textlink="">
      <xdr:nvSpPr>
        <xdr:cNvPr id="152" name="n_4aveValue債務償還比率">
          <a:extLst>
            <a:ext uri="{FF2B5EF4-FFF2-40B4-BE49-F238E27FC236}">
              <a16:creationId xmlns:a16="http://schemas.microsoft.com/office/drawing/2014/main" id="{E8C6440C-CF9E-40AF-95A1-591A28EAF17D}"/>
            </a:ext>
          </a:extLst>
        </xdr:cNvPr>
        <xdr:cNvSpPr txBox="1"/>
      </xdr:nvSpPr>
      <xdr:spPr>
        <a:xfrm>
          <a:off x="10701415" y="554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52332</xdr:rowOff>
    </xdr:from>
    <xdr:ext cx="469744" cy="259045"/>
    <xdr:sp macro="" textlink="">
      <xdr:nvSpPr>
        <xdr:cNvPr id="153" name="n_1mainValue債務償還比率">
          <a:extLst>
            <a:ext uri="{FF2B5EF4-FFF2-40B4-BE49-F238E27FC236}">
              <a16:creationId xmlns:a16="http://schemas.microsoft.com/office/drawing/2014/main" id="{96E542B2-4C44-49ED-8D72-29018B155531}"/>
            </a:ext>
          </a:extLst>
        </xdr:cNvPr>
        <xdr:cNvSpPr txBox="1"/>
      </xdr:nvSpPr>
      <xdr:spPr>
        <a:xfrm>
          <a:off x="12803265" y="62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34670</xdr:rowOff>
    </xdr:from>
    <xdr:ext cx="560923" cy="259045"/>
    <xdr:sp macro="" textlink="">
      <xdr:nvSpPr>
        <xdr:cNvPr id="154" name="n_2mainValue債務償還比率">
          <a:extLst>
            <a:ext uri="{FF2B5EF4-FFF2-40B4-BE49-F238E27FC236}">
              <a16:creationId xmlns:a16="http://schemas.microsoft.com/office/drawing/2014/main" id="{1784E2FC-1EA9-47A0-9AF2-619C6F053386}"/>
            </a:ext>
          </a:extLst>
        </xdr:cNvPr>
        <xdr:cNvSpPr txBox="1"/>
      </xdr:nvSpPr>
      <xdr:spPr>
        <a:xfrm>
          <a:off x="12079813" y="652119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25109</xdr:rowOff>
    </xdr:from>
    <xdr:ext cx="560923" cy="259045"/>
    <xdr:sp macro="" textlink="">
      <xdr:nvSpPr>
        <xdr:cNvPr id="155" name="n_3mainValue債務償還比率">
          <a:extLst>
            <a:ext uri="{FF2B5EF4-FFF2-40B4-BE49-F238E27FC236}">
              <a16:creationId xmlns:a16="http://schemas.microsoft.com/office/drawing/2014/main" id="{36B6F2D3-3BEB-4BD3-AD51-88D1ECC3D063}"/>
            </a:ext>
          </a:extLst>
        </xdr:cNvPr>
        <xdr:cNvSpPr txBox="1"/>
      </xdr:nvSpPr>
      <xdr:spPr>
        <a:xfrm>
          <a:off x="11374963" y="65116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35</xdr:row>
      <xdr:rowOff>18015</xdr:rowOff>
    </xdr:from>
    <xdr:ext cx="560923" cy="259045"/>
    <xdr:sp macro="" textlink="">
      <xdr:nvSpPr>
        <xdr:cNvPr id="156" name="n_4mainValue債務償還比率">
          <a:extLst>
            <a:ext uri="{FF2B5EF4-FFF2-40B4-BE49-F238E27FC236}">
              <a16:creationId xmlns:a16="http://schemas.microsoft.com/office/drawing/2014/main" id="{37EAE82B-1423-4427-96E6-D106BE7A235D}"/>
            </a:ext>
          </a:extLst>
        </xdr:cNvPr>
        <xdr:cNvSpPr txBox="1"/>
      </xdr:nvSpPr>
      <xdr:spPr>
        <a:xfrm>
          <a:off x="10670113" y="65045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2BAB9A6B-9D2A-4EEF-A150-C614CABB16C2}"/>
            </a:ext>
          </a:extLst>
        </xdr:cNvPr>
        <xdr:cNvSpPr/>
      </xdr:nvSpPr>
      <xdr:spPr>
        <a:xfrm>
          <a:off x="1179513" y="7653338"/>
          <a:ext cx="5462587"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90161862-6F0A-4D11-AB26-9549CCA2B964}"/>
            </a:ext>
          </a:extLst>
        </xdr:cNvPr>
        <xdr:cNvSpPr/>
      </xdr:nvSpPr>
      <xdr:spPr>
        <a:xfrm>
          <a:off x="1179513" y="11268075"/>
          <a:ext cx="5462587"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2542F39F-A3B3-4607-AC94-8220D190B2DF}"/>
            </a:ext>
          </a:extLst>
        </xdr:cNvPr>
        <xdr:cNvSpPr txBox="1"/>
      </xdr:nvSpPr>
      <xdr:spPr>
        <a:xfrm>
          <a:off x="852488" y="7897813"/>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1C101B4F-1BDB-4412-A7F9-070052B2334C}"/>
            </a:ext>
          </a:extLst>
        </xdr:cNvPr>
        <xdr:cNvSpPr txBox="1"/>
      </xdr:nvSpPr>
      <xdr:spPr>
        <a:xfrm>
          <a:off x="6465888" y="10431463"/>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F3DD104D-855A-47EE-903B-25EB9682451A}"/>
            </a:ext>
          </a:extLst>
        </xdr:cNvPr>
        <xdr:cNvSpPr txBox="1"/>
      </xdr:nvSpPr>
      <xdr:spPr>
        <a:xfrm>
          <a:off x="852488" y="114776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0F28F7D4-07E0-40CF-A57F-1545C0ECEEBA}"/>
            </a:ext>
          </a:extLst>
        </xdr:cNvPr>
        <xdr:cNvSpPr txBox="1"/>
      </xdr:nvSpPr>
      <xdr:spPr>
        <a:xfrm>
          <a:off x="6465888" y="140811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91985BF-EFA9-40BB-8D1D-082EBE643ACB}"/>
            </a:ext>
          </a:extLst>
        </xdr:cNvPr>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2069636-C2FB-4CC4-88F8-487344E25E39}"/>
            </a:ext>
          </a:extLst>
        </xdr:cNvPr>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3A8A4AE-1CF2-4582-9892-1A8681176DE2}"/>
            </a:ext>
          </a:extLst>
        </xdr:cNvPr>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31BFB38-D0A0-4A51-9968-D447F136AC7E}"/>
            </a:ext>
          </a:extLst>
        </xdr:cNvPr>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E9AD1B2-7333-4871-B31E-88B893B7431A}"/>
            </a:ext>
          </a:extLst>
        </xdr:cNvPr>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9C4DB30-F93F-4909-A5E3-CB82D008B56F}"/>
            </a:ext>
          </a:extLst>
        </xdr:cNvPr>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341454C-D9CA-46DC-B679-207166526354}"/>
            </a:ext>
          </a:extLst>
        </xdr:cNvPr>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77CEA2A-0F34-411D-BD29-A9742F92F87E}"/>
            </a:ext>
          </a:extLst>
        </xdr:cNvPr>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F0DC4B0-0746-4F7F-BFE8-86271BD7B842}"/>
            </a:ext>
          </a:extLst>
        </xdr:cNvPr>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E4030F5-47F5-420D-A521-272875E90B6E}"/>
            </a:ext>
          </a:extLst>
        </xdr:cNvPr>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25,625
25,523
133.72
13,699,022
12,659,911
1,016,104
7,565,955
9,076,857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B56CC65-99C8-4F1F-B665-0E59066DF4BE}"/>
            </a:ext>
          </a:extLst>
        </xdr:cNvPr>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44974F0-3507-46A7-A284-771DF8338E1B}"/>
            </a:ext>
          </a:extLst>
        </xdr:cNvPr>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1F73B34-082B-4E20-B3CB-C26EDA83EE1B}"/>
            </a:ext>
          </a:extLst>
        </xdr:cNvPr>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891CD1E-CCB5-4539-A697-D78214D69383}"/>
            </a:ext>
          </a:extLst>
        </xdr:cNvPr>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D527545-8183-456C-9C4D-451FCE06EED6}"/>
            </a:ext>
          </a:extLst>
        </xdr:cNvPr>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DD75B1F-A4E0-4C66-A3F9-E1CDCE566708}"/>
            </a:ext>
          </a:extLst>
        </xdr:cNvPr>
        <xdr:cNvSpPr/>
      </xdr:nvSpPr>
      <xdr:spPr>
        <a:xfrm>
          <a:off x="6646863" y="1628775"/>
          <a:ext cx="339725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7F2B726-4308-4F5A-A3CE-AE3E7D0B7A67}"/>
            </a:ext>
          </a:extLst>
        </xdr:cNvPr>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E3DABF3-CE92-40E9-AF7C-8D7813261137}"/>
            </a:ext>
          </a:extLst>
        </xdr:cNvPr>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94B9349-F159-4CAE-AF6C-2D5ADBC21CF1}"/>
            </a:ext>
          </a:extLst>
        </xdr:cNvPr>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8053EAB-D23A-417A-8AAB-192EB48FEDFA}"/>
            </a:ext>
          </a:extLst>
        </xdr:cNvPr>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FCCAD08-4102-48C8-ADD2-ED65032C3708}"/>
            </a:ext>
          </a:extLst>
        </xdr:cNvPr>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408D3FB-415A-4605-8804-19DB9A64DA19}"/>
            </a:ext>
          </a:extLst>
        </xdr:cNvPr>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CD5889B-112E-4674-9557-3064AFA35E22}"/>
            </a:ext>
          </a:extLst>
        </xdr:cNvPr>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B90057F-D1AE-410F-8F16-4E84D16F9AE4}"/>
            </a:ext>
          </a:extLst>
        </xdr:cNvPr>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CB3D66-5D0D-425E-8297-33A0C87D447D}"/>
            </a:ext>
          </a:extLst>
        </xdr:cNvPr>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40FC216-C4C9-49DB-832C-87F0767C4D5A}"/>
            </a:ext>
          </a:extLst>
        </xdr:cNvPr>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8C09DC6-7E97-4E9E-9549-F0BDCC64C0FD}"/>
            </a:ext>
          </a:extLst>
        </xdr:cNvPr>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827BFB7-13DB-40F3-835A-C2F158D87004}"/>
            </a:ext>
          </a:extLst>
        </xdr:cNvPr>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890AA57-04D1-48D7-972A-D2445DE4345F}"/>
            </a:ext>
          </a:extLst>
        </xdr:cNvPr>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07FC2EA-7F4C-46A7-9B78-0F5D574952DB}"/>
            </a:ext>
          </a:extLst>
        </xdr:cNvPr>
        <xdr:cNvSpPr txBox="1"/>
      </xdr:nvSpPr>
      <xdr:spPr>
        <a:xfrm>
          <a:off x="655638"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A807335-50CD-4857-92A7-6A7D3CF05159}"/>
            </a:ext>
          </a:extLst>
        </xdr:cNvPr>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A85BA51-4931-40DF-B4C5-068DB9F5250C}"/>
            </a:ext>
          </a:extLst>
        </xdr:cNvPr>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B188D7-E221-40A9-A5AB-E5C7BA07628F}"/>
            </a:ext>
          </a:extLst>
        </xdr:cNvPr>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1E5B2EF-F9DE-4B1F-9CBF-E8224B2D1805}"/>
            </a:ext>
          </a:extLst>
        </xdr:cNvPr>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B9FA381-2539-4E55-82C8-E0082098DD51}"/>
            </a:ext>
          </a:extLst>
        </xdr:cNvPr>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B969EA0-8969-47D8-BCEF-9673DD549838}"/>
            </a:ext>
          </a:extLst>
        </xdr:cNvPr>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50CDB60-89C7-47CB-8FF7-0FCEF91789CB}"/>
            </a:ext>
          </a:extLst>
        </xdr:cNvPr>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83E84A5-3B6D-4DF9-9415-75AEE9115CFD}"/>
            </a:ext>
          </a:extLst>
        </xdr:cNvPr>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CD6E40A-8FD0-44E4-A725-9F82E0846A33}"/>
            </a:ext>
          </a:extLst>
        </xdr:cNvPr>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46AB751-80D3-4B55-A6F5-3621579C57A7}"/>
            </a:ext>
          </a:extLst>
        </xdr:cNvPr>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39A62EB-34D9-4A72-953E-E639E8C5FCFE}"/>
            </a:ext>
          </a:extLst>
        </xdr:cNvPr>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16B75DF-B914-4752-BB01-BD5B9EC03B23}"/>
            </a:ext>
          </a:extLst>
        </xdr:cNvPr>
        <xdr:cNvSpPr txBox="1"/>
      </xdr:nvSpPr>
      <xdr:spPr>
        <a:xfrm>
          <a:off x="28053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CEEC6D0-597C-4527-8450-01D3CA7E5152}"/>
            </a:ext>
          </a:extLst>
        </xdr:cNvPr>
        <xdr:cNvCxnSpPr/>
      </xdr:nvCxnSpPr>
      <xdr:spPr>
        <a:xfrm>
          <a:off x="70485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F0A9618-3817-4CCB-A9CD-E4E3A1B3FAAA}"/>
            </a:ext>
          </a:extLst>
        </xdr:cNvPr>
        <xdr:cNvSpPr txBox="1"/>
      </xdr:nvSpPr>
      <xdr:spPr>
        <a:xfrm>
          <a:off x="280534"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091C6D7-E286-4D0C-B3C7-FE952C96FB31}"/>
            </a:ext>
          </a:extLst>
        </xdr:cNvPr>
        <xdr:cNvCxnSpPr/>
      </xdr:nvCxnSpPr>
      <xdr:spPr>
        <a:xfrm>
          <a:off x="70485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28FEEAD-5B66-4107-BB83-1E439430097E}"/>
            </a:ext>
          </a:extLst>
        </xdr:cNvPr>
        <xdr:cNvSpPr txBox="1"/>
      </xdr:nvSpPr>
      <xdr:spPr>
        <a:xfrm>
          <a:off x="344654"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C92C570-984B-4F89-B97A-BF28494E0150}"/>
            </a:ext>
          </a:extLst>
        </xdr:cNvPr>
        <xdr:cNvCxnSpPr/>
      </xdr:nvCxnSpPr>
      <xdr:spPr>
        <a:xfrm>
          <a:off x="70485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3A1235D-E821-424A-8CAC-B05D5D93BEB8}"/>
            </a:ext>
          </a:extLst>
        </xdr:cNvPr>
        <xdr:cNvSpPr txBox="1"/>
      </xdr:nvSpPr>
      <xdr:spPr>
        <a:xfrm>
          <a:off x="344654"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AF96D6A-1822-443D-99C3-1BFBD33EAD95}"/>
            </a:ext>
          </a:extLst>
        </xdr:cNvPr>
        <xdr:cNvCxnSpPr/>
      </xdr:nvCxnSpPr>
      <xdr:spPr>
        <a:xfrm>
          <a:off x="70485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81EFAF6-9FAF-4C06-A9EA-39A1B38870B8}"/>
            </a:ext>
          </a:extLst>
        </xdr:cNvPr>
        <xdr:cNvSpPr txBox="1"/>
      </xdr:nvSpPr>
      <xdr:spPr>
        <a:xfrm>
          <a:off x="344654"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1B7650C-56BB-4A7D-8E72-1B7A5D062D01}"/>
            </a:ext>
          </a:extLst>
        </xdr:cNvPr>
        <xdr:cNvCxnSpPr/>
      </xdr:nvCxnSpPr>
      <xdr:spPr>
        <a:xfrm>
          <a:off x="70485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B63194C-1CE4-4A57-9F5A-12F6DE3642A6}"/>
            </a:ext>
          </a:extLst>
        </xdr:cNvPr>
        <xdr:cNvSpPr txBox="1"/>
      </xdr:nvSpPr>
      <xdr:spPr>
        <a:xfrm>
          <a:off x="344654"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504E8A4-8879-4FAA-898F-9C8B4E34F877}"/>
            </a:ext>
          </a:extLst>
        </xdr:cNvPr>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A99E835-8572-4DFF-80B8-67A6DC62D13B}"/>
            </a:ext>
          </a:extLst>
        </xdr:cNvPr>
        <xdr:cNvSpPr txBox="1"/>
      </xdr:nvSpPr>
      <xdr:spPr>
        <a:xfrm>
          <a:off x="394486"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9B9EEE3-BCA5-4EC6-B196-2F5EB5DFC891}"/>
            </a:ext>
          </a:extLst>
        </xdr:cNvPr>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23FFF4F7-B7CB-4A90-94DB-8C8A4453E7AF}"/>
            </a:ext>
          </a:extLst>
        </xdr:cNvPr>
        <xdr:cNvCxnSpPr/>
      </xdr:nvCxnSpPr>
      <xdr:spPr>
        <a:xfrm flipV="1">
          <a:off x="4291965" y="539686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C956EEE8-2B6B-496A-9103-C3E1FF09BFF1}"/>
            </a:ext>
          </a:extLst>
        </xdr:cNvPr>
        <xdr:cNvSpPr txBox="1"/>
      </xdr:nvSpPr>
      <xdr:spPr>
        <a:xfrm>
          <a:off x="4330700"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4A73B1AD-AC82-47AF-9880-76C3B5797CD9}"/>
            </a:ext>
          </a:extLst>
        </xdr:cNvPr>
        <xdr:cNvCxnSpPr/>
      </xdr:nvCxnSpPr>
      <xdr:spPr>
        <a:xfrm>
          <a:off x="4217988" y="677989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B345EE08-7FFC-4296-8D96-8D612250B194}"/>
            </a:ext>
          </a:extLst>
        </xdr:cNvPr>
        <xdr:cNvSpPr txBox="1"/>
      </xdr:nvSpPr>
      <xdr:spPr>
        <a:xfrm>
          <a:off x="4330700" y="5191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A6CD10A6-AAB1-4926-9080-8779724EB341}"/>
            </a:ext>
          </a:extLst>
        </xdr:cNvPr>
        <xdr:cNvCxnSpPr/>
      </xdr:nvCxnSpPr>
      <xdr:spPr>
        <a:xfrm>
          <a:off x="4217988" y="539686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6856B23B-E744-48F4-90FA-2E7B22437855}"/>
            </a:ext>
          </a:extLst>
        </xdr:cNvPr>
        <xdr:cNvSpPr txBox="1"/>
      </xdr:nvSpPr>
      <xdr:spPr>
        <a:xfrm>
          <a:off x="43307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4DB50BC6-8BC9-4863-BC1A-26A4A1623018}"/>
            </a:ext>
          </a:extLst>
        </xdr:cNvPr>
        <xdr:cNvSpPr/>
      </xdr:nvSpPr>
      <xdr:spPr>
        <a:xfrm>
          <a:off x="42418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CD8FEB14-FAB6-4A35-A2CE-3EA5DC2806B7}"/>
            </a:ext>
          </a:extLst>
        </xdr:cNvPr>
        <xdr:cNvSpPr/>
      </xdr:nvSpPr>
      <xdr:spPr>
        <a:xfrm>
          <a:off x="3475038" y="612140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4AB8A7DD-CB1E-4E1F-B11B-B8E1D2472D9F}"/>
            </a:ext>
          </a:extLst>
        </xdr:cNvPr>
        <xdr:cNvSpPr/>
      </xdr:nvSpPr>
      <xdr:spPr>
        <a:xfrm>
          <a:off x="2643188" y="608901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774ADDB4-FEC8-4A8A-8E96-D6EF45BBF6DD}"/>
            </a:ext>
          </a:extLst>
        </xdr:cNvPr>
        <xdr:cNvSpPr/>
      </xdr:nvSpPr>
      <xdr:spPr>
        <a:xfrm>
          <a:off x="1825625" y="6068060"/>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FD013EEA-7FE6-4469-86FA-E319CE008354}"/>
            </a:ext>
          </a:extLst>
        </xdr:cNvPr>
        <xdr:cNvSpPr/>
      </xdr:nvSpPr>
      <xdr:spPr>
        <a:xfrm>
          <a:off x="1008063" y="604329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6B550CD-4260-4367-9D54-90E7A41ED261}"/>
            </a:ext>
          </a:extLst>
        </xdr:cNvPr>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EA69236-EC88-44D8-9BF9-2FAAC36E625F}"/>
            </a:ext>
          </a:extLst>
        </xdr:cNvPr>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702105B-BE31-407E-9291-3C82A1E90EEA}"/>
            </a:ext>
          </a:extLst>
        </xdr:cNvPr>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F1BDDE5-6921-48C5-A1E4-01161F3D0D77}"/>
            </a:ext>
          </a:extLst>
        </xdr:cNvPr>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D37AA30-84AF-4261-AA1B-DAB7DEE12562}"/>
            </a:ext>
          </a:extLst>
        </xdr:cNvPr>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73" name="楕円 72">
          <a:extLst>
            <a:ext uri="{FF2B5EF4-FFF2-40B4-BE49-F238E27FC236}">
              <a16:creationId xmlns:a16="http://schemas.microsoft.com/office/drawing/2014/main" id="{4BE41712-D52B-402C-8A42-57526C203C3B}"/>
            </a:ext>
          </a:extLst>
        </xdr:cNvPr>
        <xdr:cNvSpPr/>
      </xdr:nvSpPr>
      <xdr:spPr>
        <a:xfrm>
          <a:off x="4241800" y="61537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4462</xdr:rowOff>
    </xdr:from>
    <xdr:ext cx="405111" cy="259045"/>
    <xdr:sp macro="" textlink="">
      <xdr:nvSpPr>
        <xdr:cNvPr id="74" name="【道路】&#10;有形固定資産減価償却率該当値テキスト">
          <a:extLst>
            <a:ext uri="{FF2B5EF4-FFF2-40B4-BE49-F238E27FC236}">
              <a16:creationId xmlns:a16="http://schemas.microsoft.com/office/drawing/2014/main" id="{55FD4A59-8D74-4AED-9DD6-A99164697C9C}"/>
            </a:ext>
          </a:extLst>
        </xdr:cNvPr>
        <xdr:cNvSpPr txBox="1"/>
      </xdr:nvSpPr>
      <xdr:spPr>
        <a:xfrm>
          <a:off x="4330700"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5" name="楕円 74">
          <a:extLst>
            <a:ext uri="{FF2B5EF4-FFF2-40B4-BE49-F238E27FC236}">
              <a16:creationId xmlns:a16="http://schemas.microsoft.com/office/drawing/2014/main" id="{427E4A74-A93A-45AB-B048-606CF7572970}"/>
            </a:ext>
          </a:extLst>
        </xdr:cNvPr>
        <xdr:cNvSpPr/>
      </xdr:nvSpPr>
      <xdr:spPr>
        <a:xfrm>
          <a:off x="3475038" y="611759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32385</xdr:rowOff>
    </xdr:to>
    <xdr:cxnSp macro="">
      <xdr:nvCxnSpPr>
        <xdr:cNvPr id="76" name="直線コネクタ 75">
          <a:extLst>
            <a:ext uri="{FF2B5EF4-FFF2-40B4-BE49-F238E27FC236}">
              <a16:creationId xmlns:a16="http://schemas.microsoft.com/office/drawing/2014/main" id="{59C08AB6-9FCF-4E27-ABF8-BF9257853989}"/>
            </a:ext>
          </a:extLst>
        </xdr:cNvPr>
        <xdr:cNvCxnSpPr/>
      </xdr:nvCxnSpPr>
      <xdr:spPr>
        <a:xfrm>
          <a:off x="3525838" y="6163627"/>
          <a:ext cx="766762"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77" name="n_1aveValue【道路】&#10;有形固定資産減価償却率">
          <a:extLst>
            <a:ext uri="{FF2B5EF4-FFF2-40B4-BE49-F238E27FC236}">
              <a16:creationId xmlns:a16="http://schemas.microsoft.com/office/drawing/2014/main" id="{AEA2FA26-214B-4E3F-A2F1-CD4A0A1205A0}"/>
            </a:ext>
          </a:extLst>
        </xdr:cNvPr>
        <xdr:cNvSpPr txBox="1"/>
      </xdr:nvSpPr>
      <xdr:spPr>
        <a:xfrm>
          <a:off x="3324869" y="620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78" name="n_2aveValue【道路】&#10;有形固定資産減価償却率">
          <a:extLst>
            <a:ext uri="{FF2B5EF4-FFF2-40B4-BE49-F238E27FC236}">
              <a16:creationId xmlns:a16="http://schemas.microsoft.com/office/drawing/2014/main" id="{0A74A725-EF0D-4829-B863-D79BF5349942}"/>
            </a:ext>
          </a:extLst>
        </xdr:cNvPr>
        <xdr:cNvSpPr txBox="1"/>
      </xdr:nvSpPr>
      <xdr:spPr>
        <a:xfrm>
          <a:off x="2505719"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79" name="n_3aveValue【道路】&#10;有形固定資産減価償却率">
          <a:extLst>
            <a:ext uri="{FF2B5EF4-FFF2-40B4-BE49-F238E27FC236}">
              <a16:creationId xmlns:a16="http://schemas.microsoft.com/office/drawing/2014/main" id="{30E1570C-E5C6-44A1-9B1C-2431ECDEF757}"/>
            </a:ext>
          </a:extLst>
        </xdr:cNvPr>
        <xdr:cNvSpPr txBox="1"/>
      </xdr:nvSpPr>
      <xdr:spPr>
        <a:xfrm>
          <a:off x="1688157"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0" name="n_4aveValue【道路】&#10;有形固定資産減価償却率">
          <a:extLst>
            <a:ext uri="{FF2B5EF4-FFF2-40B4-BE49-F238E27FC236}">
              <a16:creationId xmlns:a16="http://schemas.microsoft.com/office/drawing/2014/main" id="{4FA5E538-BD35-49CC-A6DD-53F7AD4E5AAE}"/>
            </a:ext>
          </a:extLst>
        </xdr:cNvPr>
        <xdr:cNvSpPr txBox="1"/>
      </xdr:nvSpPr>
      <xdr:spPr>
        <a:xfrm>
          <a:off x="87059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81" name="n_1mainValue【道路】&#10;有形固定資産減価償却率">
          <a:extLst>
            <a:ext uri="{FF2B5EF4-FFF2-40B4-BE49-F238E27FC236}">
              <a16:creationId xmlns:a16="http://schemas.microsoft.com/office/drawing/2014/main" id="{46DE3757-5C4A-4441-A41B-8C915C67E98F}"/>
            </a:ext>
          </a:extLst>
        </xdr:cNvPr>
        <xdr:cNvSpPr txBox="1"/>
      </xdr:nvSpPr>
      <xdr:spPr>
        <a:xfrm>
          <a:off x="3324869"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C76C504D-F2D8-43C3-B41E-B9180EA44B3A}"/>
            </a:ext>
          </a:extLst>
        </xdr:cNvPr>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2E8B54C1-E40D-4FBD-97DD-86E0FCF87542}"/>
            </a:ext>
          </a:extLst>
        </xdr:cNvPr>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B569D38B-DEDD-45DB-AF8A-3A1411BBDC0C}"/>
            </a:ext>
          </a:extLst>
        </xdr:cNvPr>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78EC6631-61C4-4A9D-B326-D20C480D52B1}"/>
            </a:ext>
          </a:extLst>
        </xdr:cNvPr>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A7AAD323-F623-49DA-9D52-9CBA4FE13422}"/>
            </a:ext>
          </a:extLst>
        </xdr:cNvPr>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12723976-1265-4C76-AF1F-C63556A74AEB}"/>
            </a:ext>
          </a:extLst>
        </xdr:cNvPr>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887DFBDC-A5A9-4A65-BC8A-476570CAEC4D}"/>
            </a:ext>
          </a:extLst>
        </xdr:cNvPr>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D185A99B-311A-4869-933D-15713A6125BD}"/>
            </a:ext>
          </a:extLst>
        </xdr:cNvPr>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7E646011-B7B8-4B93-BA9C-BA9F7F3C1099}"/>
            </a:ext>
          </a:extLst>
        </xdr:cNvPr>
        <xdr:cNvSpPr txBox="1"/>
      </xdr:nvSpPr>
      <xdr:spPr>
        <a:xfrm>
          <a:off x="6080125"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545F6441-141E-46FD-A6F5-B7377432A6FD}"/>
            </a:ext>
          </a:extLst>
        </xdr:cNvPr>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a:extLst>
            <a:ext uri="{FF2B5EF4-FFF2-40B4-BE49-F238E27FC236}">
              <a16:creationId xmlns:a16="http://schemas.microsoft.com/office/drawing/2014/main" id="{75595687-4192-4C88-ACD7-16EE4D386DB0}"/>
            </a:ext>
          </a:extLst>
        </xdr:cNvPr>
        <xdr:cNvCxnSpPr/>
      </xdr:nvCxnSpPr>
      <xdr:spPr>
        <a:xfrm>
          <a:off x="6118225" y="690290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a:extLst>
            <a:ext uri="{FF2B5EF4-FFF2-40B4-BE49-F238E27FC236}">
              <a16:creationId xmlns:a16="http://schemas.microsoft.com/office/drawing/2014/main" id="{55BE415C-9262-476B-8B5E-EA3EF6EFAE84}"/>
            </a:ext>
          </a:extLst>
        </xdr:cNvPr>
        <xdr:cNvSpPr txBox="1"/>
      </xdr:nvSpPr>
      <xdr:spPr>
        <a:xfrm>
          <a:off x="5679621"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a:extLst>
            <a:ext uri="{FF2B5EF4-FFF2-40B4-BE49-F238E27FC236}">
              <a16:creationId xmlns:a16="http://schemas.microsoft.com/office/drawing/2014/main" id="{B91C2741-4F80-48CC-ABCD-7FABCEAADAC1}"/>
            </a:ext>
          </a:extLst>
        </xdr:cNvPr>
        <xdr:cNvCxnSpPr/>
      </xdr:nvCxnSpPr>
      <xdr:spPr>
        <a:xfrm>
          <a:off x="6118225" y="659538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a:extLst>
            <a:ext uri="{FF2B5EF4-FFF2-40B4-BE49-F238E27FC236}">
              <a16:creationId xmlns:a16="http://schemas.microsoft.com/office/drawing/2014/main" id="{D3A3A95C-1BE5-47DF-B3C0-9BDEEBCD828F}"/>
            </a:ext>
          </a:extLst>
        </xdr:cNvPr>
        <xdr:cNvSpPr txBox="1"/>
      </xdr:nvSpPr>
      <xdr:spPr>
        <a:xfrm>
          <a:off x="5629789" y="64626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a:extLst>
            <a:ext uri="{FF2B5EF4-FFF2-40B4-BE49-F238E27FC236}">
              <a16:creationId xmlns:a16="http://schemas.microsoft.com/office/drawing/2014/main" id="{E8F5BB6B-196A-4C46-A1F6-D94135BE5328}"/>
            </a:ext>
          </a:extLst>
        </xdr:cNvPr>
        <xdr:cNvCxnSpPr/>
      </xdr:nvCxnSpPr>
      <xdr:spPr>
        <a:xfrm>
          <a:off x="6118225" y="628786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a:extLst>
            <a:ext uri="{FF2B5EF4-FFF2-40B4-BE49-F238E27FC236}">
              <a16:creationId xmlns:a16="http://schemas.microsoft.com/office/drawing/2014/main" id="{844F94DE-0AA7-4A8F-92BB-B0C0C815C695}"/>
            </a:ext>
          </a:extLst>
        </xdr:cNvPr>
        <xdr:cNvSpPr txBox="1"/>
      </xdr:nvSpPr>
      <xdr:spPr>
        <a:xfrm>
          <a:off x="5629789" y="61551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a:extLst>
            <a:ext uri="{FF2B5EF4-FFF2-40B4-BE49-F238E27FC236}">
              <a16:creationId xmlns:a16="http://schemas.microsoft.com/office/drawing/2014/main" id="{179347DE-96E4-47FC-B099-22C2DC0AEA0D}"/>
            </a:ext>
          </a:extLst>
        </xdr:cNvPr>
        <xdr:cNvCxnSpPr/>
      </xdr:nvCxnSpPr>
      <xdr:spPr>
        <a:xfrm>
          <a:off x="6118225" y="5980339"/>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a:extLst>
            <a:ext uri="{FF2B5EF4-FFF2-40B4-BE49-F238E27FC236}">
              <a16:creationId xmlns:a16="http://schemas.microsoft.com/office/drawing/2014/main" id="{009F542B-8553-4E81-81C8-8AA29BA2B82B}"/>
            </a:ext>
          </a:extLst>
        </xdr:cNvPr>
        <xdr:cNvSpPr txBox="1"/>
      </xdr:nvSpPr>
      <xdr:spPr>
        <a:xfrm>
          <a:off x="5629789" y="583811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a:extLst>
            <a:ext uri="{FF2B5EF4-FFF2-40B4-BE49-F238E27FC236}">
              <a16:creationId xmlns:a16="http://schemas.microsoft.com/office/drawing/2014/main" id="{DB4F008D-D91F-417A-A056-5D8EA94B54A2}"/>
            </a:ext>
          </a:extLst>
        </xdr:cNvPr>
        <xdr:cNvCxnSpPr/>
      </xdr:nvCxnSpPr>
      <xdr:spPr>
        <a:xfrm>
          <a:off x="6118225" y="5672818"/>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a:extLst>
            <a:ext uri="{FF2B5EF4-FFF2-40B4-BE49-F238E27FC236}">
              <a16:creationId xmlns:a16="http://schemas.microsoft.com/office/drawing/2014/main" id="{F27677DD-C49C-4F3C-816A-91349B3B628D}"/>
            </a:ext>
          </a:extLst>
        </xdr:cNvPr>
        <xdr:cNvSpPr txBox="1"/>
      </xdr:nvSpPr>
      <xdr:spPr>
        <a:xfrm>
          <a:off x="5629789" y="55305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a:extLst>
            <a:ext uri="{FF2B5EF4-FFF2-40B4-BE49-F238E27FC236}">
              <a16:creationId xmlns:a16="http://schemas.microsoft.com/office/drawing/2014/main" id="{462D1AD6-697F-46E8-A440-F775BDD22FD5}"/>
            </a:ext>
          </a:extLst>
        </xdr:cNvPr>
        <xdr:cNvCxnSpPr/>
      </xdr:nvCxnSpPr>
      <xdr:spPr>
        <a:xfrm>
          <a:off x="6118225" y="535577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a:extLst>
            <a:ext uri="{FF2B5EF4-FFF2-40B4-BE49-F238E27FC236}">
              <a16:creationId xmlns:a16="http://schemas.microsoft.com/office/drawing/2014/main" id="{ABEFBA67-ACD5-4C70-B124-72C5B953F22F}"/>
            </a:ext>
          </a:extLst>
        </xdr:cNvPr>
        <xdr:cNvSpPr txBox="1"/>
      </xdr:nvSpPr>
      <xdr:spPr>
        <a:xfrm>
          <a:off x="5629789" y="5223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3CD3B1CF-4CD9-4476-865A-917B19725DA4}"/>
            </a:ext>
          </a:extLst>
        </xdr:cNvPr>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a:extLst>
            <a:ext uri="{FF2B5EF4-FFF2-40B4-BE49-F238E27FC236}">
              <a16:creationId xmlns:a16="http://schemas.microsoft.com/office/drawing/2014/main" id="{301C029D-2B69-478F-9D9B-4C289AA94CD0}"/>
            </a:ext>
          </a:extLst>
        </xdr:cNvPr>
        <xdr:cNvSpPr txBox="1"/>
      </xdr:nvSpPr>
      <xdr:spPr>
        <a:xfrm>
          <a:off x="5629789" y="49155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12D159FE-FADE-44EC-852F-44FDC405326E}"/>
            </a:ext>
          </a:extLst>
        </xdr:cNvPr>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07" name="直線コネクタ 106">
          <a:extLst>
            <a:ext uri="{FF2B5EF4-FFF2-40B4-BE49-F238E27FC236}">
              <a16:creationId xmlns:a16="http://schemas.microsoft.com/office/drawing/2014/main" id="{2E230EEC-4FD1-4294-AF69-FFAE12F740C0}"/>
            </a:ext>
          </a:extLst>
        </xdr:cNvPr>
        <xdr:cNvCxnSpPr/>
      </xdr:nvCxnSpPr>
      <xdr:spPr>
        <a:xfrm flipV="1">
          <a:off x="9691053" y="5488751"/>
          <a:ext cx="0" cy="128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08" name="【道路】&#10;一人当たり延長最小値テキスト">
          <a:extLst>
            <a:ext uri="{FF2B5EF4-FFF2-40B4-BE49-F238E27FC236}">
              <a16:creationId xmlns:a16="http://schemas.microsoft.com/office/drawing/2014/main" id="{EF72598A-239A-492D-A48B-5CF7674F4FE5}"/>
            </a:ext>
          </a:extLst>
        </xdr:cNvPr>
        <xdr:cNvSpPr txBox="1"/>
      </xdr:nvSpPr>
      <xdr:spPr>
        <a:xfrm>
          <a:off x="9729788" y="678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09" name="直線コネクタ 108">
          <a:extLst>
            <a:ext uri="{FF2B5EF4-FFF2-40B4-BE49-F238E27FC236}">
              <a16:creationId xmlns:a16="http://schemas.microsoft.com/office/drawing/2014/main" id="{E503D7AD-90BC-467D-A722-CA14B03F65A2}"/>
            </a:ext>
          </a:extLst>
        </xdr:cNvPr>
        <xdr:cNvCxnSpPr/>
      </xdr:nvCxnSpPr>
      <xdr:spPr>
        <a:xfrm>
          <a:off x="9617075" y="677647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0" name="【道路】&#10;一人当たり延長最大値テキスト">
          <a:extLst>
            <a:ext uri="{FF2B5EF4-FFF2-40B4-BE49-F238E27FC236}">
              <a16:creationId xmlns:a16="http://schemas.microsoft.com/office/drawing/2014/main" id="{2F5BC5AC-33BF-4388-8697-CFF9C4708651}"/>
            </a:ext>
          </a:extLst>
        </xdr:cNvPr>
        <xdr:cNvSpPr txBox="1"/>
      </xdr:nvSpPr>
      <xdr:spPr>
        <a:xfrm>
          <a:off x="9729788" y="527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11" name="直線コネクタ 110">
          <a:extLst>
            <a:ext uri="{FF2B5EF4-FFF2-40B4-BE49-F238E27FC236}">
              <a16:creationId xmlns:a16="http://schemas.microsoft.com/office/drawing/2014/main" id="{5A9CF178-8F13-401D-A941-E9BD300CAFA9}"/>
            </a:ext>
          </a:extLst>
        </xdr:cNvPr>
        <xdr:cNvCxnSpPr/>
      </xdr:nvCxnSpPr>
      <xdr:spPr>
        <a:xfrm>
          <a:off x="9617075" y="548875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12" name="【道路】&#10;一人当たり延長平均値テキスト">
          <a:extLst>
            <a:ext uri="{FF2B5EF4-FFF2-40B4-BE49-F238E27FC236}">
              <a16:creationId xmlns:a16="http://schemas.microsoft.com/office/drawing/2014/main" id="{4286E3FE-37AE-412A-BD14-BA4C6774ADE4}"/>
            </a:ext>
          </a:extLst>
        </xdr:cNvPr>
        <xdr:cNvSpPr txBox="1"/>
      </xdr:nvSpPr>
      <xdr:spPr>
        <a:xfrm>
          <a:off x="9729788" y="615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13" name="フローチャート: 判断 112">
          <a:extLst>
            <a:ext uri="{FF2B5EF4-FFF2-40B4-BE49-F238E27FC236}">
              <a16:creationId xmlns:a16="http://schemas.microsoft.com/office/drawing/2014/main" id="{F73EDEFA-5A2B-406A-A837-F32C3581DC7C}"/>
            </a:ext>
          </a:extLst>
        </xdr:cNvPr>
        <xdr:cNvSpPr/>
      </xdr:nvSpPr>
      <xdr:spPr>
        <a:xfrm>
          <a:off x="9655175" y="6289442"/>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14" name="フローチャート: 判断 113">
          <a:extLst>
            <a:ext uri="{FF2B5EF4-FFF2-40B4-BE49-F238E27FC236}">
              <a16:creationId xmlns:a16="http://schemas.microsoft.com/office/drawing/2014/main" id="{1EEEC843-2293-4441-9668-6D49602236B5}"/>
            </a:ext>
          </a:extLst>
        </xdr:cNvPr>
        <xdr:cNvSpPr/>
      </xdr:nvSpPr>
      <xdr:spPr>
        <a:xfrm>
          <a:off x="8874125" y="631912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15" name="フローチャート: 判断 114">
          <a:extLst>
            <a:ext uri="{FF2B5EF4-FFF2-40B4-BE49-F238E27FC236}">
              <a16:creationId xmlns:a16="http://schemas.microsoft.com/office/drawing/2014/main" id="{96C8F346-C13E-44A4-9925-ECB25032FBF9}"/>
            </a:ext>
          </a:extLst>
        </xdr:cNvPr>
        <xdr:cNvSpPr/>
      </xdr:nvSpPr>
      <xdr:spPr>
        <a:xfrm>
          <a:off x="8056563" y="6342979"/>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16" name="フローチャート: 判断 115">
          <a:extLst>
            <a:ext uri="{FF2B5EF4-FFF2-40B4-BE49-F238E27FC236}">
              <a16:creationId xmlns:a16="http://schemas.microsoft.com/office/drawing/2014/main" id="{6BDB27FD-CFB4-470E-9F4F-A1CE17926ABE}"/>
            </a:ext>
          </a:extLst>
        </xdr:cNvPr>
        <xdr:cNvSpPr/>
      </xdr:nvSpPr>
      <xdr:spPr>
        <a:xfrm>
          <a:off x="7224713" y="63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17" name="フローチャート: 判断 116">
          <a:extLst>
            <a:ext uri="{FF2B5EF4-FFF2-40B4-BE49-F238E27FC236}">
              <a16:creationId xmlns:a16="http://schemas.microsoft.com/office/drawing/2014/main" id="{8451DDCD-D04F-407E-9757-0A6508509033}"/>
            </a:ext>
          </a:extLst>
        </xdr:cNvPr>
        <xdr:cNvSpPr/>
      </xdr:nvSpPr>
      <xdr:spPr>
        <a:xfrm>
          <a:off x="6407150" y="635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D7F6E70-0B1C-41A3-9863-F1272DE576B7}"/>
            </a:ext>
          </a:extLst>
        </xdr:cNvPr>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6894535-F170-4052-A4E0-AB25840075AC}"/>
            </a:ext>
          </a:extLst>
        </xdr:cNvPr>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67B565E-01A2-432D-8F98-2B9EEC00ADE6}"/>
            </a:ext>
          </a:extLst>
        </xdr:cNvPr>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93BFB71-0D46-4023-AAA4-D92CA058A16D}"/>
            </a:ext>
          </a:extLst>
        </xdr:cNvPr>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9B80F2D-666B-4C61-8E55-A11D2B0C2F68}"/>
            </a:ext>
          </a:extLst>
        </xdr:cNvPr>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17334</xdr:rowOff>
    </xdr:from>
    <xdr:to>
      <xdr:col>55</xdr:col>
      <xdr:colOff>50800</xdr:colOff>
      <xdr:row>39</xdr:row>
      <xdr:rowOff>118934</xdr:rowOff>
    </xdr:to>
    <xdr:sp macro="" textlink="">
      <xdr:nvSpPr>
        <xdr:cNvPr id="123" name="楕円 122">
          <a:extLst>
            <a:ext uri="{FF2B5EF4-FFF2-40B4-BE49-F238E27FC236}">
              <a16:creationId xmlns:a16="http://schemas.microsoft.com/office/drawing/2014/main" id="{F9492F25-420C-45BA-AA86-75925BE728F6}"/>
            </a:ext>
          </a:extLst>
        </xdr:cNvPr>
        <xdr:cNvSpPr/>
      </xdr:nvSpPr>
      <xdr:spPr>
        <a:xfrm>
          <a:off x="9655175" y="6341934"/>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167211</xdr:rowOff>
    </xdr:from>
    <xdr:ext cx="534377" cy="259045"/>
    <xdr:sp macro="" textlink="">
      <xdr:nvSpPr>
        <xdr:cNvPr id="124" name="【道路】&#10;一人当たり延長該当値テキスト">
          <a:extLst>
            <a:ext uri="{FF2B5EF4-FFF2-40B4-BE49-F238E27FC236}">
              <a16:creationId xmlns:a16="http://schemas.microsoft.com/office/drawing/2014/main" id="{4695ADAD-1165-446F-97C9-2A3F47B40D6C}"/>
            </a:ext>
          </a:extLst>
        </xdr:cNvPr>
        <xdr:cNvSpPr txBox="1"/>
      </xdr:nvSpPr>
      <xdr:spPr>
        <a:xfrm>
          <a:off x="9729788" y="63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27915</xdr:rowOff>
    </xdr:from>
    <xdr:to>
      <xdr:col>50</xdr:col>
      <xdr:colOff>165100</xdr:colOff>
      <xdr:row>39</xdr:row>
      <xdr:rowOff>129515</xdr:rowOff>
    </xdr:to>
    <xdr:sp macro="" textlink="">
      <xdr:nvSpPr>
        <xdr:cNvPr id="125" name="楕円 124">
          <a:extLst>
            <a:ext uri="{FF2B5EF4-FFF2-40B4-BE49-F238E27FC236}">
              <a16:creationId xmlns:a16="http://schemas.microsoft.com/office/drawing/2014/main" id="{E2B64ED6-2FF1-4E80-AAB4-AA21203098BE}"/>
            </a:ext>
          </a:extLst>
        </xdr:cNvPr>
        <xdr:cNvSpPr/>
      </xdr:nvSpPr>
      <xdr:spPr>
        <a:xfrm>
          <a:off x="8874125" y="63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68134</xdr:rowOff>
    </xdr:from>
    <xdr:to>
      <xdr:col>55</xdr:col>
      <xdr:colOff>0</xdr:colOff>
      <xdr:row>39</xdr:row>
      <xdr:rowOff>78715</xdr:rowOff>
    </xdr:to>
    <xdr:cxnSp macro="">
      <xdr:nvCxnSpPr>
        <xdr:cNvPr id="126" name="直線コネクタ 125">
          <a:extLst>
            <a:ext uri="{FF2B5EF4-FFF2-40B4-BE49-F238E27FC236}">
              <a16:creationId xmlns:a16="http://schemas.microsoft.com/office/drawing/2014/main" id="{A12C7D43-2D67-46E5-AE29-CE289A7DDEBD}"/>
            </a:ext>
          </a:extLst>
        </xdr:cNvPr>
        <xdr:cNvCxnSpPr/>
      </xdr:nvCxnSpPr>
      <xdr:spPr>
        <a:xfrm flipV="1">
          <a:off x="8924925" y="6392734"/>
          <a:ext cx="766763"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27" name="n_1aveValue【道路】&#10;一人当たり延長">
          <a:extLst>
            <a:ext uri="{FF2B5EF4-FFF2-40B4-BE49-F238E27FC236}">
              <a16:creationId xmlns:a16="http://schemas.microsoft.com/office/drawing/2014/main" id="{E3CD091F-1584-4C22-A6D6-414FB9129C5A}"/>
            </a:ext>
          </a:extLst>
        </xdr:cNvPr>
        <xdr:cNvSpPr txBox="1"/>
      </xdr:nvSpPr>
      <xdr:spPr>
        <a:xfrm>
          <a:off x="8659324" y="610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28" name="n_2aveValue【道路】&#10;一人当たり延長">
          <a:extLst>
            <a:ext uri="{FF2B5EF4-FFF2-40B4-BE49-F238E27FC236}">
              <a16:creationId xmlns:a16="http://schemas.microsoft.com/office/drawing/2014/main" id="{CC52CE42-52D2-448F-A4A3-7BDFD638A02C}"/>
            </a:ext>
          </a:extLst>
        </xdr:cNvPr>
        <xdr:cNvSpPr txBox="1"/>
      </xdr:nvSpPr>
      <xdr:spPr>
        <a:xfrm>
          <a:off x="7854461" y="613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29" name="n_3aveValue【道路】&#10;一人当たり延長">
          <a:extLst>
            <a:ext uri="{FF2B5EF4-FFF2-40B4-BE49-F238E27FC236}">
              <a16:creationId xmlns:a16="http://schemas.microsoft.com/office/drawing/2014/main" id="{751F6B28-61CE-494B-AF26-203B48BFB315}"/>
            </a:ext>
          </a:extLst>
        </xdr:cNvPr>
        <xdr:cNvSpPr txBox="1"/>
      </xdr:nvSpPr>
      <xdr:spPr>
        <a:xfrm>
          <a:off x="7036899" y="61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30" name="n_4aveValue【道路】&#10;一人当たり延長">
          <a:extLst>
            <a:ext uri="{FF2B5EF4-FFF2-40B4-BE49-F238E27FC236}">
              <a16:creationId xmlns:a16="http://schemas.microsoft.com/office/drawing/2014/main" id="{363EC44C-9E23-4922-B6D4-E1BA4EB22AA1}"/>
            </a:ext>
          </a:extLst>
        </xdr:cNvPr>
        <xdr:cNvSpPr txBox="1"/>
      </xdr:nvSpPr>
      <xdr:spPr>
        <a:xfrm>
          <a:off x="6205049" y="614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120642</xdr:rowOff>
    </xdr:from>
    <xdr:ext cx="534377" cy="259045"/>
    <xdr:sp macro="" textlink="">
      <xdr:nvSpPr>
        <xdr:cNvPr id="131" name="n_1mainValue【道路】&#10;一人当たり延長">
          <a:extLst>
            <a:ext uri="{FF2B5EF4-FFF2-40B4-BE49-F238E27FC236}">
              <a16:creationId xmlns:a16="http://schemas.microsoft.com/office/drawing/2014/main" id="{D72C2C7B-6E47-4A05-8457-3B67756AAFE1}"/>
            </a:ext>
          </a:extLst>
        </xdr:cNvPr>
        <xdr:cNvSpPr txBox="1"/>
      </xdr:nvSpPr>
      <xdr:spPr>
        <a:xfrm>
          <a:off x="8659324" y="64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342A1AA9-54A8-4EFE-B3E5-B8BF31AF1966}"/>
            </a:ext>
          </a:extLst>
        </xdr:cNvPr>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87DF6A9D-BDE1-497D-9BD5-69C8E9503517}"/>
            </a:ext>
          </a:extLst>
        </xdr:cNvPr>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2F22A33D-97BB-4531-A37E-68424EE88F8C}"/>
            </a:ext>
          </a:extLst>
        </xdr:cNvPr>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C7071DE7-917F-4673-8845-AFB0952BCBD7}"/>
            </a:ext>
          </a:extLst>
        </xdr:cNvPr>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66F040CE-F296-48DC-A13B-7036C14AF0D3}"/>
            </a:ext>
          </a:extLst>
        </xdr:cNvPr>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709B9307-3937-4754-AFEF-E5EEE8E6704A}"/>
            </a:ext>
          </a:extLst>
        </xdr:cNvPr>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104A3400-A28C-4450-8E7C-BF94FF6237CB}"/>
            </a:ext>
          </a:extLst>
        </xdr:cNvPr>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F9BE9DB3-E877-4B06-827A-13F219991962}"/>
            </a:ext>
          </a:extLst>
        </xdr:cNvPr>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2927485D-9899-48D5-91C2-6346D9E32833}"/>
            </a:ext>
          </a:extLst>
        </xdr:cNvPr>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76A4B5C7-72E5-4F70-BB66-28E990597205}"/>
            </a:ext>
          </a:extLst>
        </xdr:cNvPr>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a:extLst>
            <a:ext uri="{FF2B5EF4-FFF2-40B4-BE49-F238E27FC236}">
              <a16:creationId xmlns:a16="http://schemas.microsoft.com/office/drawing/2014/main" id="{3D4D618D-5BAC-47FD-9FC1-BC05319822AC}"/>
            </a:ext>
          </a:extLst>
        </xdr:cNvPr>
        <xdr:cNvSpPr txBox="1"/>
      </xdr:nvSpPr>
      <xdr:spPr>
        <a:xfrm>
          <a:off x="28053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22ACB36C-D2ED-4525-A0E8-1DEB91EA24C6}"/>
            </a:ext>
          </a:extLst>
        </xdr:cNvPr>
        <xdr:cNvCxnSpPr/>
      </xdr:nvCxnSpPr>
      <xdr:spPr>
        <a:xfrm>
          <a:off x="70485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4" name="テキスト ボックス 143">
          <a:extLst>
            <a:ext uri="{FF2B5EF4-FFF2-40B4-BE49-F238E27FC236}">
              <a16:creationId xmlns:a16="http://schemas.microsoft.com/office/drawing/2014/main" id="{1A1BFAD8-0737-419F-88EB-092C5C54BCFB}"/>
            </a:ext>
          </a:extLst>
        </xdr:cNvPr>
        <xdr:cNvSpPr txBox="1"/>
      </xdr:nvSpPr>
      <xdr:spPr>
        <a:xfrm>
          <a:off x="280534"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F83EA492-B0D1-4FDA-B753-3A7F16F0C34A}"/>
            </a:ext>
          </a:extLst>
        </xdr:cNvPr>
        <xdr:cNvCxnSpPr/>
      </xdr:nvCxnSpPr>
      <xdr:spPr>
        <a:xfrm>
          <a:off x="70485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A00805DA-1448-401D-8FCA-175D86FC15DC}"/>
            </a:ext>
          </a:extLst>
        </xdr:cNvPr>
        <xdr:cNvSpPr txBox="1"/>
      </xdr:nvSpPr>
      <xdr:spPr>
        <a:xfrm>
          <a:off x="344654"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4E8BD1AE-46AC-4C8B-8B06-FFF684FF56B2}"/>
            </a:ext>
          </a:extLst>
        </xdr:cNvPr>
        <xdr:cNvCxnSpPr/>
      </xdr:nvCxnSpPr>
      <xdr:spPr>
        <a:xfrm>
          <a:off x="70485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71838BAB-81BF-4CFD-8996-25F683E29AAE}"/>
            </a:ext>
          </a:extLst>
        </xdr:cNvPr>
        <xdr:cNvSpPr txBox="1"/>
      </xdr:nvSpPr>
      <xdr:spPr>
        <a:xfrm>
          <a:off x="344654"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5FCF0A2B-8BBC-424D-B6CE-9ABAA6630A68}"/>
            </a:ext>
          </a:extLst>
        </xdr:cNvPr>
        <xdr:cNvCxnSpPr/>
      </xdr:nvCxnSpPr>
      <xdr:spPr>
        <a:xfrm>
          <a:off x="70485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C6B6BE72-7548-4842-89E4-4FCC1135FA35}"/>
            </a:ext>
          </a:extLst>
        </xdr:cNvPr>
        <xdr:cNvSpPr txBox="1"/>
      </xdr:nvSpPr>
      <xdr:spPr>
        <a:xfrm>
          <a:off x="344654"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AB49A535-3BE0-4699-A2AE-F0B5DCDC4D39}"/>
            </a:ext>
          </a:extLst>
        </xdr:cNvPr>
        <xdr:cNvCxnSpPr/>
      </xdr:nvCxnSpPr>
      <xdr:spPr>
        <a:xfrm>
          <a:off x="70485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254B09CA-3041-4A10-BFFA-9CEF2A7FFFD7}"/>
            </a:ext>
          </a:extLst>
        </xdr:cNvPr>
        <xdr:cNvSpPr txBox="1"/>
      </xdr:nvSpPr>
      <xdr:spPr>
        <a:xfrm>
          <a:off x="344654"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B781B358-9D84-4EC1-8F8B-BE0247B25F04}"/>
            </a:ext>
          </a:extLst>
        </xdr:cNvPr>
        <xdr:cNvCxnSpPr/>
      </xdr:nvCxnSpPr>
      <xdr:spPr>
        <a:xfrm>
          <a:off x="70485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4" name="テキスト ボックス 153">
          <a:extLst>
            <a:ext uri="{FF2B5EF4-FFF2-40B4-BE49-F238E27FC236}">
              <a16:creationId xmlns:a16="http://schemas.microsoft.com/office/drawing/2014/main" id="{FD253CEC-6BF0-4983-BE6F-30C3A92A2172}"/>
            </a:ext>
          </a:extLst>
        </xdr:cNvPr>
        <xdr:cNvSpPr txBox="1"/>
      </xdr:nvSpPr>
      <xdr:spPr>
        <a:xfrm>
          <a:off x="394486" y="8823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F2466C4A-0C17-44F2-AE05-C94B0B7DB5C2}"/>
            </a:ext>
          </a:extLst>
        </xdr:cNvPr>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8C940FFA-8969-4072-8245-1C9B5BF7EF6E}"/>
            </a:ext>
          </a:extLst>
        </xdr:cNvPr>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57" name="直線コネクタ 156">
          <a:extLst>
            <a:ext uri="{FF2B5EF4-FFF2-40B4-BE49-F238E27FC236}">
              <a16:creationId xmlns:a16="http://schemas.microsoft.com/office/drawing/2014/main" id="{DD1A9663-7642-454B-B734-99F5B0E05108}"/>
            </a:ext>
          </a:extLst>
        </xdr:cNvPr>
        <xdr:cNvCxnSpPr/>
      </xdr:nvCxnSpPr>
      <xdr:spPr>
        <a:xfrm flipV="1">
          <a:off x="4291965" y="9126310"/>
          <a:ext cx="0" cy="1300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58" name="【橋りょう・トンネル】&#10;有形固定資産減価償却率最小値テキスト">
          <a:extLst>
            <a:ext uri="{FF2B5EF4-FFF2-40B4-BE49-F238E27FC236}">
              <a16:creationId xmlns:a16="http://schemas.microsoft.com/office/drawing/2014/main" id="{B4090F73-2914-4BD0-BF08-BFE24BA70F13}"/>
            </a:ext>
          </a:extLst>
        </xdr:cNvPr>
        <xdr:cNvSpPr txBox="1"/>
      </xdr:nvSpPr>
      <xdr:spPr>
        <a:xfrm>
          <a:off x="4330700" y="104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59" name="直線コネクタ 158">
          <a:extLst>
            <a:ext uri="{FF2B5EF4-FFF2-40B4-BE49-F238E27FC236}">
              <a16:creationId xmlns:a16="http://schemas.microsoft.com/office/drawing/2014/main" id="{B4721E13-2B46-40C2-8DC2-3AFEDC67AB32}"/>
            </a:ext>
          </a:extLst>
        </xdr:cNvPr>
        <xdr:cNvCxnSpPr/>
      </xdr:nvCxnSpPr>
      <xdr:spPr>
        <a:xfrm>
          <a:off x="4217988" y="1042660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7EF6DDFD-2939-4B14-878D-555737A14D14}"/>
            </a:ext>
          </a:extLst>
        </xdr:cNvPr>
        <xdr:cNvSpPr txBox="1"/>
      </xdr:nvSpPr>
      <xdr:spPr>
        <a:xfrm>
          <a:off x="4330700" y="8915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61" name="直線コネクタ 160">
          <a:extLst>
            <a:ext uri="{FF2B5EF4-FFF2-40B4-BE49-F238E27FC236}">
              <a16:creationId xmlns:a16="http://schemas.microsoft.com/office/drawing/2014/main" id="{960CCFC1-5011-4CD7-B21C-84C0639ADB3A}"/>
            </a:ext>
          </a:extLst>
        </xdr:cNvPr>
        <xdr:cNvCxnSpPr/>
      </xdr:nvCxnSpPr>
      <xdr:spPr>
        <a:xfrm>
          <a:off x="4217988" y="912631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B768D24B-A96F-4E96-AF6B-80FD892CAFC2}"/>
            </a:ext>
          </a:extLst>
        </xdr:cNvPr>
        <xdr:cNvSpPr txBox="1"/>
      </xdr:nvSpPr>
      <xdr:spPr>
        <a:xfrm>
          <a:off x="4330700" y="9775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63" name="フローチャート: 判断 162">
          <a:extLst>
            <a:ext uri="{FF2B5EF4-FFF2-40B4-BE49-F238E27FC236}">
              <a16:creationId xmlns:a16="http://schemas.microsoft.com/office/drawing/2014/main" id="{78F0CBE2-997A-4790-8A9B-59D774D8AFA1}"/>
            </a:ext>
          </a:extLst>
        </xdr:cNvPr>
        <xdr:cNvSpPr/>
      </xdr:nvSpPr>
      <xdr:spPr>
        <a:xfrm>
          <a:off x="4241800" y="991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64" name="フローチャート: 判断 163">
          <a:extLst>
            <a:ext uri="{FF2B5EF4-FFF2-40B4-BE49-F238E27FC236}">
              <a16:creationId xmlns:a16="http://schemas.microsoft.com/office/drawing/2014/main" id="{8DCCF916-D882-4204-8109-96F0A7C50B28}"/>
            </a:ext>
          </a:extLst>
        </xdr:cNvPr>
        <xdr:cNvSpPr/>
      </xdr:nvSpPr>
      <xdr:spPr>
        <a:xfrm>
          <a:off x="3475038" y="990962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5" name="フローチャート: 判断 164">
          <a:extLst>
            <a:ext uri="{FF2B5EF4-FFF2-40B4-BE49-F238E27FC236}">
              <a16:creationId xmlns:a16="http://schemas.microsoft.com/office/drawing/2014/main" id="{B1743483-E0E8-47C4-A3D7-763D3A2AA6B7}"/>
            </a:ext>
          </a:extLst>
        </xdr:cNvPr>
        <xdr:cNvSpPr/>
      </xdr:nvSpPr>
      <xdr:spPr>
        <a:xfrm>
          <a:off x="2643188" y="98456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66" name="フローチャート: 判断 165">
          <a:extLst>
            <a:ext uri="{FF2B5EF4-FFF2-40B4-BE49-F238E27FC236}">
              <a16:creationId xmlns:a16="http://schemas.microsoft.com/office/drawing/2014/main" id="{0201935F-4891-4822-BB73-65FBF21C2551}"/>
            </a:ext>
          </a:extLst>
        </xdr:cNvPr>
        <xdr:cNvSpPr/>
      </xdr:nvSpPr>
      <xdr:spPr>
        <a:xfrm>
          <a:off x="1825625" y="984894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67" name="フローチャート: 判断 166">
          <a:extLst>
            <a:ext uri="{FF2B5EF4-FFF2-40B4-BE49-F238E27FC236}">
              <a16:creationId xmlns:a16="http://schemas.microsoft.com/office/drawing/2014/main" id="{C2418CA9-0190-42F0-B7CA-93254B14C358}"/>
            </a:ext>
          </a:extLst>
        </xdr:cNvPr>
        <xdr:cNvSpPr/>
      </xdr:nvSpPr>
      <xdr:spPr>
        <a:xfrm>
          <a:off x="1008063" y="9826081"/>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2F264B25-8586-47A0-8F19-015FAE3E6B8F}"/>
            </a:ext>
          </a:extLst>
        </xdr:cNvPr>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C7963271-557A-4485-91B2-ADE22B32EE6A}"/>
            </a:ext>
          </a:extLst>
        </xdr:cNvPr>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3C261D45-4F98-4ADF-A801-FE0246765632}"/>
            </a:ext>
          </a:extLst>
        </xdr:cNvPr>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E73BF137-D15B-4315-B79C-0B943B601272}"/>
            </a:ext>
          </a:extLst>
        </xdr:cNvPr>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69A8E5D8-E8B8-4764-929E-A619AA81F79E}"/>
            </a:ext>
          </a:extLst>
        </xdr:cNvPr>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48804</xdr:rowOff>
    </xdr:from>
    <xdr:to>
      <xdr:col>24</xdr:col>
      <xdr:colOff>114300</xdr:colOff>
      <xdr:row>63</xdr:row>
      <xdr:rowOff>150404</xdr:rowOff>
    </xdr:to>
    <xdr:sp macro="" textlink="">
      <xdr:nvSpPr>
        <xdr:cNvPr id="173" name="楕円 172">
          <a:extLst>
            <a:ext uri="{FF2B5EF4-FFF2-40B4-BE49-F238E27FC236}">
              <a16:creationId xmlns:a16="http://schemas.microsoft.com/office/drawing/2014/main" id="{C5D6A648-7852-4403-9358-63EB6C597414}"/>
            </a:ext>
          </a:extLst>
        </xdr:cNvPr>
        <xdr:cNvSpPr/>
      </xdr:nvSpPr>
      <xdr:spPr>
        <a:xfrm>
          <a:off x="4241800" y="102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135181</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F3638813-D26E-4CA1-891F-0948CD637370}"/>
            </a:ext>
          </a:extLst>
        </xdr:cNvPr>
        <xdr:cNvSpPr txBox="1"/>
      </xdr:nvSpPr>
      <xdr:spPr>
        <a:xfrm>
          <a:off x="4330700" y="10184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40640</xdr:rowOff>
    </xdr:from>
    <xdr:to>
      <xdr:col>20</xdr:col>
      <xdr:colOff>38100</xdr:colOff>
      <xdr:row>63</xdr:row>
      <xdr:rowOff>142240</xdr:rowOff>
    </xdr:to>
    <xdr:sp macro="" textlink="">
      <xdr:nvSpPr>
        <xdr:cNvPr id="175" name="楕円 174">
          <a:extLst>
            <a:ext uri="{FF2B5EF4-FFF2-40B4-BE49-F238E27FC236}">
              <a16:creationId xmlns:a16="http://schemas.microsoft.com/office/drawing/2014/main" id="{DD676942-8D40-435D-B2B6-CEDBECD1721A}"/>
            </a:ext>
          </a:extLst>
        </xdr:cNvPr>
        <xdr:cNvSpPr/>
      </xdr:nvSpPr>
      <xdr:spPr>
        <a:xfrm>
          <a:off x="3475038" y="1025144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91440</xdr:rowOff>
    </xdr:from>
    <xdr:to>
      <xdr:col>24</xdr:col>
      <xdr:colOff>63500</xdr:colOff>
      <xdr:row>63</xdr:row>
      <xdr:rowOff>99604</xdr:rowOff>
    </xdr:to>
    <xdr:cxnSp macro="">
      <xdr:nvCxnSpPr>
        <xdr:cNvPr id="176" name="直線コネクタ 175">
          <a:extLst>
            <a:ext uri="{FF2B5EF4-FFF2-40B4-BE49-F238E27FC236}">
              <a16:creationId xmlns:a16="http://schemas.microsoft.com/office/drawing/2014/main" id="{3A8EEFA5-33DB-4C30-B170-67F38BE24936}"/>
            </a:ext>
          </a:extLst>
        </xdr:cNvPr>
        <xdr:cNvCxnSpPr/>
      </xdr:nvCxnSpPr>
      <xdr:spPr>
        <a:xfrm>
          <a:off x="3525838" y="10302240"/>
          <a:ext cx="766762"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C7F70292-DA12-43ED-A9A5-3DE99D50ADCB}"/>
            </a:ext>
          </a:extLst>
        </xdr:cNvPr>
        <xdr:cNvSpPr txBox="1"/>
      </xdr:nvSpPr>
      <xdr:spPr>
        <a:xfrm>
          <a:off x="3324869" y="970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F9E06E2E-37B7-4588-BE63-A2971C73FA5F}"/>
            </a:ext>
          </a:extLst>
        </xdr:cNvPr>
        <xdr:cNvSpPr txBox="1"/>
      </xdr:nvSpPr>
      <xdr:spPr>
        <a:xfrm>
          <a:off x="2505719"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3E8C7B89-3FC1-4A4B-B767-FC0068D27AA2}"/>
            </a:ext>
          </a:extLst>
        </xdr:cNvPr>
        <xdr:cNvSpPr txBox="1"/>
      </xdr:nvSpPr>
      <xdr:spPr>
        <a:xfrm>
          <a:off x="1688157" y="963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180" name="n_4aveValue【橋りょう・トンネル】&#10;有形固定資産減価償却率">
          <a:extLst>
            <a:ext uri="{FF2B5EF4-FFF2-40B4-BE49-F238E27FC236}">
              <a16:creationId xmlns:a16="http://schemas.microsoft.com/office/drawing/2014/main" id="{CD3D50B9-A3A2-4D91-A1C7-09BEA29A0BD9}"/>
            </a:ext>
          </a:extLst>
        </xdr:cNvPr>
        <xdr:cNvSpPr txBox="1"/>
      </xdr:nvSpPr>
      <xdr:spPr>
        <a:xfrm>
          <a:off x="870594" y="961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133367</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B06FFA70-0164-418C-A4CD-47C293C2E63E}"/>
            </a:ext>
          </a:extLst>
        </xdr:cNvPr>
        <xdr:cNvSpPr txBox="1"/>
      </xdr:nvSpPr>
      <xdr:spPr>
        <a:xfrm>
          <a:off x="3324869"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9FB9378C-2724-4042-99AC-54B2C236D6D4}"/>
            </a:ext>
          </a:extLst>
        </xdr:cNvPr>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AA94D007-C7AF-42B7-BC56-BF298C2B55DD}"/>
            </a:ext>
          </a:extLst>
        </xdr:cNvPr>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7FF1206B-8FC8-427E-ABF9-B1E924317EBC}"/>
            </a:ext>
          </a:extLst>
        </xdr:cNvPr>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192812D1-61E9-4D4E-9039-94AB8599845B}"/>
            </a:ext>
          </a:extLst>
        </xdr:cNvPr>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7AA0BF46-908F-4091-A1F4-650C50BF3D76}"/>
            </a:ext>
          </a:extLst>
        </xdr:cNvPr>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C4708B0A-080D-4131-B8C8-6D97D0BF2197}"/>
            </a:ext>
          </a:extLst>
        </xdr:cNvPr>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91CA9883-4E96-4865-83EE-FBBCD28F0DC4}"/>
            </a:ext>
          </a:extLst>
        </xdr:cNvPr>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D73DC166-8E6F-44DC-B6B2-2121DD060BA5}"/>
            </a:ext>
          </a:extLst>
        </xdr:cNvPr>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F91D7DD7-3087-4244-BC50-D1C37C8A8C1E}"/>
            </a:ext>
          </a:extLst>
        </xdr:cNvPr>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4B2F119E-3C9B-4DE0-826E-CA3EF2D7AC25}"/>
            </a:ext>
          </a:extLst>
        </xdr:cNvPr>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a:extLst>
            <a:ext uri="{FF2B5EF4-FFF2-40B4-BE49-F238E27FC236}">
              <a16:creationId xmlns:a16="http://schemas.microsoft.com/office/drawing/2014/main" id="{2A35CFC2-08D1-417A-9FD9-4C4FB73B866D}"/>
            </a:ext>
          </a:extLst>
        </xdr:cNvPr>
        <xdr:cNvCxnSpPr/>
      </xdr:nvCxnSpPr>
      <xdr:spPr>
        <a:xfrm>
          <a:off x="6118225" y="1050335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3" name="テキスト ボックス 192">
          <a:extLst>
            <a:ext uri="{FF2B5EF4-FFF2-40B4-BE49-F238E27FC236}">
              <a16:creationId xmlns:a16="http://schemas.microsoft.com/office/drawing/2014/main" id="{E3A5EB99-4473-4A48-9E46-2B5CEAD15CA7}"/>
            </a:ext>
          </a:extLst>
        </xdr:cNvPr>
        <xdr:cNvSpPr txBox="1"/>
      </xdr:nvSpPr>
      <xdr:spPr>
        <a:xfrm>
          <a:off x="5883727" y="103706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a:extLst>
            <a:ext uri="{FF2B5EF4-FFF2-40B4-BE49-F238E27FC236}">
              <a16:creationId xmlns:a16="http://schemas.microsoft.com/office/drawing/2014/main" id="{CBB00A41-5A44-45CC-937B-658C0AB92941}"/>
            </a:ext>
          </a:extLst>
        </xdr:cNvPr>
        <xdr:cNvCxnSpPr/>
      </xdr:nvCxnSpPr>
      <xdr:spPr>
        <a:xfrm>
          <a:off x="6118225" y="1019583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5" name="テキスト ボックス 194">
          <a:extLst>
            <a:ext uri="{FF2B5EF4-FFF2-40B4-BE49-F238E27FC236}">
              <a16:creationId xmlns:a16="http://schemas.microsoft.com/office/drawing/2014/main" id="{D1B60DDE-1A74-408C-B23E-3B6ED892E2D8}"/>
            </a:ext>
          </a:extLst>
        </xdr:cNvPr>
        <xdr:cNvSpPr txBox="1"/>
      </xdr:nvSpPr>
      <xdr:spPr>
        <a:xfrm>
          <a:off x="5565669" y="10053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a:extLst>
            <a:ext uri="{FF2B5EF4-FFF2-40B4-BE49-F238E27FC236}">
              <a16:creationId xmlns:a16="http://schemas.microsoft.com/office/drawing/2014/main" id="{7493C1AE-BB98-42A6-9E37-78A79CD79CE0}"/>
            </a:ext>
          </a:extLst>
        </xdr:cNvPr>
        <xdr:cNvCxnSpPr/>
      </xdr:nvCxnSpPr>
      <xdr:spPr>
        <a:xfrm>
          <a:off x="6118225" y="988831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7" name="テキスト ボックス 196">
          <a:extLst>
            <a:ext uri="{FF2B5EF4-FFF2-40B4-BE49-F238E27FC236}">
              <a16:creationId xmlns:a16="http://schemas.microsoft.com/office/drawing/2014/main" id="{C14A8E9A-BF71-40C7-AC86-6FE30D75C0D1}"/>
            </a:ext>
          </a:extLst>
        </xdr:cNvPr>
        <xdr:cNvSpPr txBox="1"/>
      </xdr:nvSpPr>
      <xdr:spPr>
        <a:xfrm>
          <a:off x="5565669" y="974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a:extLst>
            <a:ext uri="{FF2B5EF4-FFF2-40B4-BE49-F238E27FC236}">
              <a16:creationId xmlns:a16="http://schemas.microsoft.com/office/drawing/2014/main" id="{6C607454-5CF2-4BDB-A3FD-72C7E1964ED2}"/>
            </a:ext>
          </a:extLst>
        </xdr:cNvPr>
        <xdr:cNvCxnSpPr/>
      </xdr:nvCxnSpPr>
      <xdr:spPr>
        <a:xfrm>
          <a:off x="6118225" y="957126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9" name="テキスト ボックス 198">
          <a:extLst>
            <a:ext uri="{FF2B5EF4-FFF2-40B4-BE49-F238E27FC236}">
              <a16:creationId xmlns:a16="http://schemas.microsoft.com/office/drawing/2014/main" id="{520015BE-68D2-4017-AF82-3CFB3817382D}"/>
            </a:ext>
          </a:extLst>
        </xdr:cNvPr>
        <xdr:cNvSpPr txBox="1"/>
      </xdr:nvSpPr>
      <xdr:spPr>
        <a:xfrm>
          <a:off x="5565669" y="94385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a:extLst>
            <a:ext uri="{FF2B5EF4-FFF2-40B4-BE49-F238E27FC236}">
              <a16:creationId xmlns:a16="http://schemas.microsoft.com/office/drawing/2014/main" id="{C919192F-6DBA-4C16-8D1E-7B84FFCC2D20}"/>
            </a:ext>
          </a:extLst>
        </xdr:cNvPr>
        <xdr:cNvCxnSpPr/>
      </xdr:nvCxnSpPr>
      <xdr:spPr>
        <a:xfrm>
          <a:off x="6118225" y="926374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1" name="テキスト ボックス 200">
          <a:extLst>
            <a:ext uri="{FF2B5EF4-FFF2-40B4-BE49-F238E27FC236}">
              <a16:creationId xmlns:a16="http://schemas.microsoft.com/office/drawing/2014/main" id="{EE3E049C-83DE-484E-9511-05879E9201E1}"/>
            </a:ext>
          </a:extLst>
        </xdr:cNvPr>
        <xdr:cNvSpPr txBox="1"/>
      </xdr:nvSpPr>
      <xdr:spPr>
        <a:xfrm>
          <a:off x="5565669" y="913104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a:extLst>
            <a:ext uri="{FF2B5EF4-FFF2-40B4-BE49-F238E27FC236}">
              <a16:creationId xmlns:a16="http://schemas.microsoft.com/office/drawing/2014/main" id="{FE4EEFEF-A336-49F2-8954-5D35AA90D680}"/>
            </a:ext>
          </a:extLst>
        </xdr:cNvPr>
        <xdr:cNvCxnSpPr/>
      </xdr:nvCxnSpPr>
      <xdr:spPr>
        <a:xfrm>
          <a:off x="6118225" y="895622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3" name="テキスト ボックス 202">
          <a:extLst>
            <a:ext uri="{FF2B5EF4-FFF2-40B4-BE49-F238E27FC236}">
              <a16:creationId xmlns:a16="http://schemas.microsoft.com/office/drawing/2014/main" id="{E311EF16-E422-4AE7-A14C-914492C0D819}"/>
            </a:ext>
          </a:extLst>
        </xdr:cNvPr>
        <xdr:cNvSpPr txBox="1"/>
      </xdr:nvSpPr>
      <xdr:spPr>
        <a:xfrm>
          <a:off x="5475516" y="882352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75F974F3-3564-47C6-92CB-FF51BAD66AF4}"/>
            </a:ext>
          </a:extLst>
        </xdr:cNvPr>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a:extLst>
            <a:ext uri="{FF2B5EF4-FFF2-40B4-BE49-F238E27FC236}">
              <a16:creationId xmlns:a16="http://schemas.microsoft.com/office/drawing/2014/main" id="{CDE93F3B-0199-4FB1-8365-5ECAA413A7B4}"/>
            </a:ext>
          </a:extLst>
        </xdr:cNvPr>
        <xdr:cNvSpPr txBox="1"/>
      </xdr:nvSpPr>
      <xdr:spPr>
        <a:xfrm>
          <a:off x="5475516" y="85160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a:extLst>
            <a:ext uri="{FF2B5EF4-FFF2-40B4-BE49-F238E27FC236}">
              <a16:creationId xmlns:a16="http://schemas.microsoft.com/office/drawing/2014/main" id="{7427D2B9-63BB-40CE-9E6B-E3C9A90D155D}"/>
            </a:ext>
          </a:extLst>
        </xdr:cNvPr>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07" name="直線コネクタ 206">
          <a:extLst>
            <a:ext uri="{FF2B5EF4-FFF2-40B4-BE49-F238E27FC236}">
              <a16:creationId xmlns:a16="http://schemas.microsoft.com/office/drawing/2014/main" id="{4174E8F2-0AAD-46CA-94BE-8CAAB02610A0}"/>
            </a:ext>
          </a:extLst>
        </xdr:cNvPr>
        <xdr:cNvCxnSpPr/>
      </xdr:nvCxnSpPr>
      <xdr:spPr>
        <a:xfrm flipV="1">
          <a:off x="9691053" y="9052209"/>
          <a:ext cx="0" cy="14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08" name="【橋りょう・トンネル】&#10;一人当たり有形固定資産（償却資産）額最小値テキスト">
          <a:extLst>
            <a:ext uri="{FF2B5EF4-FFF2-40B4-BE49-F238E27FC236}">
              <a16:creationId xmlns:a16="http://schemas.microsoft.com/office/drawing/2014/main" id="{516E32BC-D217-4AAB-8AB3-B891CB33E555}"/>
            </a:ext>
          </a:extLst>
        </xdr:cNvPr>
        <xdr:cNvSpPr txBox="1"/>
      </xdr:nvSpPr>
      <xdr:spPr>
        <a:xfrm>
          <a:off x="9729788" y="1049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09" name="直線コネクタ 208">
          <a:extLst>
            <a:ext uri="{FF2B5EF4-FFF2-40B4-BE49-F238E27FC236}">
              <a16:creationId xmlns:a16="http://schemas.microsoft.com/office/drawing/2014/main" id="{61AA2771-1171-4213-8127-629D34DDB12A}"/>
            </a:ext>
          </a:extLst>
        </xdr:cNvPr>
        <xdr:cNvCxnSpPr/>
      </xdr:nvCxnSpPr>
      <xdr:spPr>
        <a:xfrm>
          <a:off x="9617075" y="1048861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10" name="【橋りょう・トンネル】&#10;一人当たり有形固定資産（償却資産）額最大値テキスト">
          <a:extLst>
            <a:ext uri="{FF2B5EF4-FFF2-40B4-BE49-F238E27FC236}">
              <a16:creationId xmlns:a16="http://schemas.microsoft.com/office/drawing/2014/main" id="{B4592AEF-6944-4403-99D3-173168D515E5}"/>
            </a:ext>
          </a:extLst>
        </xdr:cNvPr>
        <xdr:cNvSpPr txBox="1"/>
      </xdr:nvSpPr>
      <xdr:spPr>
        <a:xfrm>
          <a:off x="9729788" y="883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11" name="直線コネクタ 210">
          <a:extLst>
            <a:ext uri="{FF2B5EF4-FFF2-40B4-BE49-F238E27FC236}">
              <a16:creationId xmlns:a16="http://schemas.microsoft.com/office/drawing/2014/main" id="{1DA332BB-4CB5-446B-A1D3-245A8739C3E6}"/>
            </a:ext>
          </a:extLst>
        </xdr:cNvPr>
        <xdr:cNvCxnSpPr/>
      </xdr:nvCxnSpPr>
      <xdr:spPr>
        <a:xfrm>
          <a:off x="9617075" y="905220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12" name="【橋りょう・トンネル】&#10;一人当たり有形固定資産（償却資産）額平均値テキスト">
          <a:extLst>
            <a:ext uri="{FF2B5EF4-FFF2-40B4-BE49-F238E27FC236}">
              <a16:creationId xmlns:a16="http://schemas.microsoft.com/office/drawing/2014/main" id="{281CC3AD-01F1-472B-9A38-6A56C4533F32}"/>
            </a:ext>
          </a:extLst>
        </xdr:cNvPr>
        <xdr:cNvSpPr txBox="1"/>
      </xdr:nvSpPr>
      <xdr:spPr>
        <a:xfrm>
          <a:off x="9729788" y="9968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13" name="フローチャート: 判断 212">
          <a:extLst>
            <a:ext uri="{FF2B5EF4-FFF2-40B4-BE49-F238E27FC236}">
              <a16:creationId xmlns:a16="http://schemas.microsoft.com/office/drawing/2014/main" id="{9726EA21-6D50-47B5-946A-38E2B89DE4C8}"/>
            </a:ext>
          </a:extLst>
        </xdr:cNvPr>
        <xdr:cNvSpPr/>
      </xdr:nvSpPr>
      <xdr:spPr>
        <a:xfrm>
          <a:off x="9655175" y="9989596"/>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14" name="フローチャート: 判断 213">
          <a:extLst>
            <a:ext uri="{FF2B5EF4-FFF2-40B4-BE49-F238E27FC236}">
              <a16:creationId xmlns:a16="http://schemas.microsoft.com/office/drawing/2014/main" id="{CC2441E7-616C-48CC-A203-005AA04160A3}"/>
            </a:ext>
          </a:extLst>
        </xdr:cNvPr>
        <xdr:cNvSpPr/>
      </xdr:nvSpPr>
      <xdr:spPr>
        <a:xfrm>
          <a:off x="8874125" y="1004066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15" name="フローチャート: 判断 214">
          <a:extLst>
            <a:ext uri="{FF2B5EF4-FFF2-40B4-BE49-F238E27FC236}">
              <a16:creationId xmlns:a16="http://schemas.microsoft.com/office/drawing/2014/main" id="{795C228B-AC5A-4BB2-8742-59E5CAB30D3F}"/>
            </a:ext>
          </a:extLst>
        </xdr:cNvPr>
        <xdr:cNvSpPr/>
      </xdr:nvSpPr>
      <xdr:spPr>
        <a:xfrm>
          <a:off x="8056563" y="1007402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16" name="フローチャート: 判断 215">
          <a:extLst>
            <a:ext uri="{FF2B5EF4-FFF2-40B4-BE49-F238E27FC236}">
              <a16:creationId xmlns:a16="http://schemas.microsoft.com/office/drawing/2014/main" id="{4D0B427B-1D58-4FDA-94BB-E698C2EED052}"/>
            </a:ext>
          </a:extLst>
        </xdr:cNvPr>
        <xdr:cNvSpPr/>
      </xdr:nvSpPr>
      <xdr:spPr>
        <a:xfrm>
          <a:off x="7224713" y="1009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17" name="フローチャート: 判断 216">
          <a:extLst>
            <a:ext uri="{FF2B5EF4-FFF2-40B4-BE49-F238E27FC236}">
              <a16:creationId xmlns:a16="http://schemas.microsoft.com/office/drawing/2014/main" id="{A5D5CEA5-315E-456C-AB1F-7E5DA72DB389}"/>
            </a:ext>
          </a:extLst>
        </xdr:cNvPr>
        <xdr:cNvSpPr/>
      </xdr:nvSpPr>
      <xdr:spPr>
        <a:xfrm>
          <a:off x="6407150" y="1009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562039F2-C4A8-4921-8DF6-BDE622647456}"/>
            </a:ext>
          </a:extLst>
        </xdr:cNvPr>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F2A84B12-2ACC-4729-8F31-C34FEB9376EA}"/>
            </a:ext>
          </a:extLst>
        </xdr:cNvPr>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3AC7DA97-3825-4DF3-80AC-B45489635937}"/>
            </a:ext>
          </a:extLst>
        </xdr:cNvPr>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3A1A50A4-B974-4737-A82D-0C036E09A61B}"/>
            </a:ext>
          </a:extLst>
        </xdr:cNvPr>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33FF9852-B99D-4811-A446-CD4509B648CA}"/>
            </a:ext>
          </a:extLst>
        </xdr:cNvPr>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94044</xdr:rowOff>
    </xdr:from>
    <xdr:to>
      <xdr:col>55</xdr:col>
      <xdr:colOff>50800</xdr:colOff>
      <xdr:row>61</xdr:row>
      <xdr:rowOff>24194</xdr:rowOff>
    </xdr:to>
    <xdr:sp macro="" textlink="">
      <xdr:nvSpPr>
        <xdr:cNvPr id="223" name="楕円 222">
          <a:extLst>
            <a:ext uri="{FF2B5EF4-FFF2-40B4-BE49-F238E27FC236}">
              <a16:creationId xmlns:a16="http://schemas.microsoft.com/office/drawing/2014/main" id="{C74EB4C2-8E32-4677-9ED7-BBEA5591FA5E}"/>
            </a:ext>
          </a:extLst>
        </xdr:cNvPr>
        <xdr:cNvSpPr/>
      </xdr:nvSpPr>
      <xdr:spPr>
        <a:xfrm>
          <a:off x="9655175" y="9819069"/>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116921</xdr:rowOff>
    </xdr:from>
    <xdr:ext cx="599010" cy="259045"/>
    <xdr:sp macro="" textlink="">
      <xdr:nvSpPr>
        <xdr:cNvPr id="224" name="【橋りょう・トンネル】&#10;一人当たり有形固定資産（償却資産）額該当値テキスト">
          <a:extLst>
            <a:ext uri="{FF2B5EF4-FFF2-40B4-BE49-F238E27FC236}">
              <a16:creationId xmlns:a16="http://schemas.microsoft.com/office/drawing/2014/main" id="{F7E7C5F2-7E64-4816-ADD9-3C945AD6D391}"/>
            </a:ext>
          </a:extLst>
        </xdr:cNvPr>
        <xdr:cNvSpPr txBox="1"/>
      </xdr:nvSpPr>
      <xdr:spPr>
        <a:xfrm>
          <a:off x="9729788" y="96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110403</xdr:rowOff>
    </xdr:from>
    <xdr:to>
      <xdr:col>50</xdr:col>
      <xdr:colOff>165100</xdr:colOff>
      <xdr:row>61</xdr:row>
      <xdr:rowOff>40553</xdr:rowOff>
    </xdr:to>
    <xdr:sp macro="" textlink="">
      <xdr:nvSpPr>
        <xdr:cNvPr id="225" name="楕円 224">
          <a:extLst>
            <a:ext uri="{FF2B5EF4-FFF2-40B4-BE49-F238E27FC236}">
              <a16:creationId xmlns:a16="http://schemas.microsoft.com/office/drawing/2014/main" id="{476BBDFF-0487-4AD9-8AAA-6FD83DF16300}"/>
            </a:ext>
          </a:extLst>
        </xdr:cNvPr>
        <xdr:cNvSpPr/>
      </xdr:nvSpPr>
      <xdr:spPr>
        <a:xfrm>
          <a:off x="8874125" y="983542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144844</xdr:rowOff>
    </xdr:from>
    <xdr:to>
      <xdr:col>55</xdr:col>
      <xdr:colOff>0</xdr:colOff>
      <xdr:row>60</xdr:row>
      <xdr:rowOff>161203</xdr:rowOff>
    </xdr:to>
    <xdr:cxnSp macro="">
      <xdr:nvCxnSpPr>
        <xdr:cNvPr id="226" name="直線コネクタ 225">
          <a:extLst>
            <a:ext uri="{FF2B5EF4-FFF2-40B4-BE49-F238E27FC236}">
              <a16:creationId xmlns:a16="http://schemas.microsoft.com/office/drawing/2014/main" id="{F9254659-9A09-421A-8D30-94E9DFA7475B}"/>
            </a:ext>
          </a:extLst>
        </xdr:cNvPr>
        <xdr:cNvCxnSpPr/>
      </xdr:nvCxnSpPr>
      <xdr:spPr>
        <a:xfrm flipV="1">
          <a:off x="8924925" y="9869869"/>
          <a:ext cx="766763" cy="1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27" name="n_1aveValue【橋りょう・トンネル】&#10;一人当たり有形固定資産（償却資産）額">
          <a:extLst>
            <a:ext uri="{FF2B5EF4-FFF2-40B4-BE49-F238E27FC236}">
              <a16:creationId xmlns:a16="http://schemas.microsoft.com/office/drawing/2014/main" id="{CBF429C7-F129-45D6-935B-061E5036AA7E}"/>
            </a:ext>
          </a:extLst>
        </xdr:cNvPr>
        <xdr:cNvSpPr txBox="1"/>
      </xdr:nvSpPr>
      <xdr:spPr>
        <a:xfrm>
          <a:off x="8636533" y="10123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28" name="n_2aveValue【橋りょう・トンネル】&#10;一人当たり有形固定資産（償却資産）額">
          <a:extLst>
            <a:ext uri="{FF2B5EF4-FFF2-40B4-BE49-F238E27FC236}">
              <a16:creationId xmlns:a16="http://schemas.microsoft.com/office/drawing/2014/main" id="{FED69345-1B46-4E16-8A38-1C11490E8A54}"/>
            </a:ext>
          </a:extLst>
        </xdr:cNvPr>
        <xdr:cNvSpPr txBox="1"/>
      </xdr:nvSpPr>
      <xdr:spPr>
        <a:xfrm>
          <a:off x="7822145" y="986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229" name="n_3aveValue【橋りょう・トンネル】&#10;一人当たり有形固定資産（償却資産）額">
          <a:extLst>
            <a:ext uri="{FF2B5EF4-FFF2-40B4-BE49-F238E27FC236}">
              <a16:creationId xmlns:a16="http://schemas.microsoft.com/office/drawing/2014/main" id="{82F0ECED-422F-4C66-A20B-DE7A051F4370}"/>
            </a:ext>
          </a:extLst>
        </xdr:cNvPr>
        <xdr:cNvSpPr txBox="1"/>
      </xdr:nvSpPr>
      <xdr:spPr>
        <a:xfrm>
          <a:off x="7004583" y="988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162573</xdr:rowOff>
    </xdr:from>
    <xdr:ext cx="599010" cy="259045"/>
    <xdr:sp macro="" textlink="">
      <xdr:nvSpPr>
        <xdr:cNvPr id="230" name="n_4aveValue【橋りょう・トンネル】&#10;一人当たり有形固定資産（償却資産）額">
          <a:extLst>
            <a:ext uri="{FF2B5EF4-FFF2-40B4-BE49-F238E27FC236}">
              <a16:creationId xmlns:a16="http://schemas.microsoft.com/office/drawing/2014/main" id="{5D839134-615C-4468-A59C-F33B42F53508}"/>
            </a:ext>
          </a:extLst>
        </xdr:cNvPr>
        <xdr:cNvSpPr txBox="1"/>
      </xdr:nvSpPr>
      <xdr:spPr>
        <a:xfrm>
          <a:off x="6172733" y="988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57080</xdr:rowOff>
    </xdr:from>
    <xdr:ext cx="599010" cy="259045"/>
    <xdr:sp macro="" textlink="">
      <xdr:nvSpPr>
        <xdr:cNvPr id="231" name="n_1mainValue【橋りょう・トンネル】&#10;一人当たり有形固定資産（償却資産）額">
          <a:extLst>
            <a:ext uri="{FF2B5EF4-FFF2-40B4-BE49-F238E27FC236}">
              <a16:creationId xmlns:a16="http://schemas.microsoft.com/office/drawing/2014/main" id="{6B8E61AF-7995-4454-95FE-A40F08029FB8}"/>
            </a:ext>
          </a:extLst>
        </xdr:cNvPr>
        <xdr:cNvSpPr txBox="1"/>
      </xdr:nvSpPr>
      <xdr:spPr>
        <a:xfrm>
          <a:off x="8636533" y="962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BD2EC2F7-EDC4-4F83-B933-16FE9F1407A2}"/>
            </a:ext>
          </a:extLst>
        </xdr:cNvPr>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5A3D38FB-EDB2-4653-BFA5-84FA31DE5113}"/>
            </a:ext>
          </a:extLst>
        </xdr:cNvPr>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C7EB087A-E2FB-4FC2-B5DC-068A4D772578}"/>
            </a:ext>
          </a:extLst>
        </xdr:cNvPr>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5D34A6CF-D251-4DC9-BC6F-68E4CA315C93}"/>
            </a:ext>
          </a:extLst>
        </xdr:cNvPr>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62A898B2-E748-468A-BD41-A118E7AB4607}"/>
            </a:ext>
          </a:extLst>
        </xdr:cNvPr>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3AB2F14D-A062-418B-A5A0-86556C16DBF2}"/>
            </a:ext>
          </a:extLst>
        </xdr:cNvPr>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4A105204-3389-4C72-9A82-82B08151584F}"/>
            </a:ext>
          </a:extLst>
        </xdr:cNvPr>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182996D8-2F3D-4124-BF86-243EBF1E404C}"/>
            </a:ext>
          </a:extLst>
        </xdr:cNvPr>
        <xdr:cNvSpPr/>
      </xdr:nvSpPr>
      <xdr:spPr>
        <a:xfrm>
          <a:off x="70485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2EB9A968-01D2-401F-A4EA-9C43DF418C34}"/>
            </a:ext>
          </a:extLst>
        </xdr:cNvPr>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DF9311F4-5641-4232-B386-163116932C47}"/>
            </a:ext>
          </a:extLst>
        </xdr:cNvPr>
        <xdr:cNvCxnSpPr/>
      </xdr:nvCxnSpPr>
      <xdr:spPr>
        <a:xfrm>
          <a:off x="70485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2" name="テキスト ボックス 241">
          <a:extLst>
            <a:ext uri="{FF2B5EF4-FFF2-40B4-BE49-F238E27FC236}">
              <a16:creationId xmlns:a16="http://schemas.microsoft.com/office/drawing/2014/main" id="{08E7202C-6799-42C9-A8C1-F42E4D430B6C}"/>
            </a:ext>
          </a:extLst>
        </xdr:cNvPr>
        <xdr:cNvSpPr txBox="1"/>
      </xdr:nvSpPr>
      <xdr:spPr>
        <a:xfrm>
          <a:off x="280534"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a:extLst>
            <a:ext uri="{FF2B5EF4-FFF2-40B4-BE49-F238E27FC236}">
              <a16:creationId xmlns:a16="http://schemas.microsoft.com/office/drawing/2014/main" id="{A20BAC90-B3CE-448A-A58D-3F2CF90DF826}"/>
            </a:ext>
          </a:extLst>
        </xdr:cNvPr>
        <xdr:cNvCxnSpPr/>
      </xdr:nvCxnSpPr>
      <xdr:spPr>
        <a:xfrm>
          <a:off x="704850"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4" name="テキスト ボックス 243">
          <a:extLst>
            <a:ext uri="{FF2B5EF4-FFF2-40B4-BE49-F238E27FC236}">
              <a16:creationId xmlns:a16="http://schemas.microsoft.com/office/drawing/2014/main" id="{85921AE1-7B77-468C-9088-8F9F5327A170}"/>
            </a:ext>
          </a:extLst>
        </xdr:cNvPr>
        <xdr:cNvSpPr txBox="1"/>
      </xdr:nvSpPr>
      <xdr:spPr>
        <a:xfrm>
          <a:off x="280534"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a:extLst>
            <a:ext uri="{FF2B5EF4-FFF2-40B4-BE49-F238E27FC236}">
              <a16:creationId xmlns:a16="http://schemas.microsoft.com/office/drawing/2014/main" id="{DE9AAA70-870B-4058-A656-67FEDF97D773}"/>
            </a:ext>
          </a:extLst>
        </xdr:cNvPr>
        <xdr:cNvCxnSpPr/>
      </xdr:nvCxnSpPr>
      <xdr:spPr>
        <a:xfrm>
          <a:off x="704850"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a:extLst>
            <a:ext uri="{FF2B5EF4-FFF2-40B4-BE49-F238E27FC236}">
              <a16:creationId xmlns:a16="http://schemas.microsoft.com/office/drawing/2014/main" id="{9B51D363-9EF6-4E5C-A3BA-0516871F9ECD}"/>
            </a:ext>
          </a:extLst>
        </xdr:cNvPr>
        <xdr:cNvSpPr txBox="1"/>
      </xdr:nvSpPr>
      <xdr:spPr>
        <a:xfrm>
          <a:off x="344654"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a:extLst>
            <a:ext uri="{FF2B5EF4-FFF2-40B4-BE49-F238E27FC236}">
              <a16:creationId xmlns:a16="http://schemas.microsoft.com/office/drawing/2014/main" id="{4002327F-F8A2-429A-ADC1-E60DA26DA21E}"/>
            </a:ext>
          </a:extLst>
        </xdr:cNvPr>
        <xdr:cNvCxnSpPr/>
      </xdr:nvCxnSpPr>
      <xdr:spPr>
        <a:xfrm>
          <a:off x="704850"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a:extLst>
            <a:ext uri="{FF2B5EF4-FFF2-40B4-BE49-F238E27FC236}">
              <a16:creationId xmlns:a16="http://schemas.microsoft.com/office/drawing/2014/main" id="{A8D83705-DECC-4001-9F82-CE78A59B1D85}"/>
            </a:ext>
          </a:extLst>
        </xdr:cNvPr>
        <xdr:cNvSpPr txBox="1"/>
      </xdr:nvSpPr>
      <xdr:spPr>
        <a:xfrm>
          <a:off x="344654"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a:extLst>
            <a:ext uri="{FF2B5EF4-FFF2-40B4-BE49-F238E27FC236}">
              <a16:creationId xmlns:a16="http://schemas.microsoft.com/office/drawing/2014/main" id="{C76EB123-9A7B-4C5E-99DC-BA0B65D46EBE}"/>
            </a:ext>
          </a:extLst>
        </xdr:cNvPr>
        <xdr:cNvCxnSpPr/>
      </xdr:nvCxnSpPr>
      <xdr:spPr>
        <a:xfrm>
          <a:off x="704850"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a:extLst>
            <a:ext uri="{FF2B5EF4-FFF2-40B4-BE49-F238E27FC236}">
              <a16:creationId xmlns:a16="http://schemas.microsoft.com/office/drawing/2014/main" id="{7A90619D-45BF-46CE-9B29-FBB43E3E8099}"/>
            </a:ext>
          </a:extLst>
        </xdr:cNvPr>
        <xdr:cNvSpPr txBox="1"/>
      </xdr:nvSpPr>
      <xdr:spPr>
        <a:xfrm>
          <a:off x="344654"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a:extLst>
            <a:ext uri="{FF2B5EF4-FFF2-40B4-BE49-F238E27FC236}">
              <a16:creationId xmlns:a16="http://schemas.microsoft.com/office/drawing/2014/main" id="{04ABD4EE-1385-4294-9C52-8B40C03340CC}"/>
            </a:ext>
          </a:extLst>
        </xdr:cNvPr>
        <xdr:cNvCxnSpPr/>
      </xdr:nvCxnSpPr>
      <xdr:spPr>
        <a:xfrm>
          <a:off x="704850"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2" name="テキスト ボックス 251">
          <a:extLst>
            <a:ext uri="{FF2B5EF4-FFF2-40B4-BE49-F238E27FC236}">
              <a16:creationId xmlns:a16="http://schemas.microsoft.com/office/drawing/2014/main" id="{A5D82639-38C0-457E-B6EB-75F9E77CFA95}"/>
            </a:ext>
          </a:extLst>
        </xdr:cNvPr>
        <xdr:cNvSpPr txBox="1"/>
      </xdr:nvSpPr>
      <xdr:spPr>
        <a:xfrm>
          <a:off x="344654"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781DCEF4-709A-420B-BC12-6BE020344408}"/>
            </a:ext>
          </a:extLst>
        </xdr:cNvPr>
        <xdr:cNvCxnSpPr/>
      </xdr:nvCxnSpPr>
      <xdr:spPr>
        <a:xfrm>
          <a:off x="70485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4" name="テキスト ボックス 253">
          <a:extLst>
            <a:ext uri="{FF2B5EF4-FFF2-40B4-BE49-F238E27FC236}">
              <a16:creationId xmlns:a16="http://schemas.microsoft.com/office/drawing/2014/main" id="{4677B2C6-F196-474B-8ACC-3A7FE2360655}"/>
            </a:ext>
          </a:extLst>
        </xdr:cNvPr>
        <xdr:cNvSpPr txBox="1"/>
      </xdr:nvSpPr>
      <xdr:spPr>
        <a:xfrm>
          <a:off x="394486" y="121164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a:extLst>
            <a:ext uri="{FF2B5EF4-FFF2-40B4-BE49-F238E27FC236}">
              <a16:creationId xmlns:a16="http://schemas.microsoft.com/office/drawing/2014/main" id="{A6D1BF95-679B-4CEE-8EAD-0C8C8A345A8A}"/>
            </a:ext>
          </a:extLst>
        </xdr:cNvPr>
        <xdr:cNvSpPr/>
      </xdr:nvSpPr>
      <xdr:spPr>
        <a:xfrm>
          <a:off x="70485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56" name="直線コネクタ 255">
          <a:extLst>
            <a:ext uri="{FF2B5EF4-FFF2-40B4-BE49-F238E27FC236}">
              <a16:creationId xmlns:a16="http://schemas.microsoft.com/office/drawing/2014/main" id="{DCC5E864-D804-4A32-8C83-E3145319CB44}"/>
            </a:ext>
          </a:extLst>
        </xdr:cNvPr>
        <xdr:cNvCxnSpPr/>
      </xdr:nvCxnSpPr>
      <xdr:spPr>
        <a:xfrm flipV="1">
          <a:off x="4291965" y="1259395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57" name="【公営住宅】&#10;有形固定資産減価償却率最小値テキスト">
          <a:extLst>
            <a:ext uri="{FF2B5EF4-FFF2-40B4-BE49-F238E27FC236}">
              <a16:creationId xmlns:a16="http://schemas.microsoft.com/office/drawing/2014/main" id="{8B777344-EAFA-49A7-AAF1-9729BA2CBDE8}"/>
            </a:ext>
          </a:extLst>
        </xdr:cNvPr>
        <xdr:cNvSpPr txBox="1"/>
      </xdr:nvSpPr>
      <xdr:spPr>
        <a:xfrm>
          <a:off x="4330700"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58" name="直線コネクタ 257">
          <a:extLst>
            <a:ext uri="{FF2B5EF4-FFF2-40B4-BE49-F238E27FC236}">
              <a16:creationId xmlns:a16="http://schemas.microsoft.com/office/drawing/2014/main" id="{35F76A70-3C02-400D-A974-7314B1353A77}"/>
            </a:ext>
          </a:extLst>
        </xdr:cNvPr>
        <xdr:cNvCxnSpPr/>
      </xdr:nvCxnSpPr>
      <xdr:spPr>
        <a:xfrm>
          <a:off x="4217988" y="1400937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59" name="【公営住宅】&#10;有形固定資産減価償却率最大値テキスト">
          <a:extLst>
            <a:ext uri="{FF2B5EF4-FFF2-40B4-BE49-F238E27FC236}">
              <a16:creationId xmlns:a16="http://schemas.microsoft.com/office/drawing/2014/main" id="{44C6DD2B-22FA-427D-B4FD-64D79BF06494}"/>
            </a:ext>
          </a:extLst>
        </xdr:cNvPr>
        <xdr:cNvSpPr txBox="1"/>
      </xdr:nvSpPr>
      <xdr:spPr>
        <a:xfrm>
          <a:off x="4330700" y="1237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60" name="直線コネクタ 259">
          <a:extLst>
            <a:ext uri="{FF2B5EF4-FFF2-40B4-BE49-F238E27FC236}">
              <a16:creationId xmlns:a16="http://schemas.microsoft.com/office/drawing/2014/main" id="{5B7C274D-C7F7-4C61-8745-A3DD790F642A}"/>
            </a:ext>
          </a:extLst>
        </xdr:cNvPr>
        <xdr:cNvCxnSpPr/>
      </xdr:nvCxnSpPr>
      <xdr:spPr>
        <a:xfrm>
          <a:off x="4217988" y="1259395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61" name="【公営住宅】&#10;有形固定資産減価償却率平均値テキスト">
          <a:extLst>
            <a:ext uri="{FF2B5EF4-FFF2-40B4-BE49-F238E27FC236}">
              <a16:creationId xmlns:a16="http://schemas.microsoft.com/office/drawing/2014/main" id="{C62E86DD-C677-4868-9DB4-114C9B984EE8}"/>
            </a:ext>
          </a:extLst>
        </xdr:cNvPr>
        <xdr:cNvSpPr txBox="1"/>
      </xdr:nvSpPr>
      <xdr:spPr>
        <a:xfrm>
          <a:off x="4330700" y="13211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62" name="フローチャート: 判断 261">
          <a:extLst>
            <a:ext uri="{FF2B5EF4-FFF2-40B4-BE49-F238E27FC236}">
              <a16:creationId xmlns:a16="http://schemas.microsoft.com/office/drawing/2014/main" id="{BB3C6D88-51A5-4AE7-88FE-DA54576F1650}"/>
            </a:ext>
          </a:extLst>
        </xdr:cNvPr>
        <xdr:cNvSpPr/>
      </xdr:nvSpPr>
      <xdr:spPr>
        <a:xfrm>
          <a:off x="4241800" y="13350875"/>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63" name="フローチャート: 判断 262">
          <a:extLst>
            <a:ext uri="{FF2B5EF4-FFF2-40B4-BE49-F238E27FC236}">
              <a16:creationId xmlns:a16="http://schemas.microsoft.com/office/drawing/2014/main" id="{8C9F4BA0-553C-46F4-98E2-3A82FD79CD2B}"/>
            </a:ext>
          </a:extLst>
        </xdr:cNvPr>
        <xdr:cNvSpPr/>
      </xdr:nvSpPr>
      <xdr:spPr>
        <a:xfrm>
          <a:off x="3475038" y="1331658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264" name="フローチャート: 判断 263">
          <a:extLst>
            <a:ext uri="{FF2B5EF4-FFF2-40B4-BE49-F238E27FC236}">
              <a16:creationId xmlns:a16="http://schemas.microsoft.com/office/drawing/2014/main" id="{B7E05B13-19CA-4FB0-BBD2-3B18449070DB}"/>
            </a:ext>
          </a:extLst>
        </xdr:cNvPr>
        <xdr:cNvSpPr/>
      </xdr:nvSpPr>
      <xdr:spPr>
        <a:xfrm>
          <a:off x="2643188" y="13350875"/>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65" name="フローチャート: 判断 264">
          <a:extLst>
            <a:ext uri="{FF2B5EF4-FFF2-40B4-BE49-F238E27FC236}">
              <a16:creationId xmlns:a16="http://schemas.microsoft.com/office/drawing/2014/main" id="{451FF8FE-5610-448D-895F-78D94AD9AE84}"/>
            </a:ext>
          </a:extLst>
        </xdr:cNvPr>
        <xdr:cNvSpPr/>
      </xdr:nvSpPr>
      <xdr:spPr>
        <a:xfrm>
          <a:off x="1825625" y="1330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66" name="フローチャート: 判断 265">
          <a:extLst>
            <a:ext uri="{FF2B5EF4-FFF2-40B4-BE49-F238E27FC236}">
              <a16:creationId xmlns:a16="http://schemas.microsoft.com/office/drawing/2014/main" id="{7551CAE2-065F-4A1D-B40D-513390233EA6}"/>
            </a:ext>
          </a:extLst>
        </xdr:cNvPr>
        <xdr:cNvSpPr/>
      </xdr:nvSpPr>
      <xdr:spPr>
        <a:xfrm>
          <a:off x="1008063" y="1329372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8830C1A2-BE40-4995-BB43-F92668C89917}"/>
            </a:ext>
          </a:extLst>
        </xdr:cNvPr>
        <xdr:cNvSpPr txBox="1"/>
      </xdr:nvSpPr>
      <xdr:spPr>
        <a:xfrm>
          <a:off x="41163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BD3985C0-2CA7-4610-BA1F-DB54D837E269}"/>
            </a:ext>
          </a:extLst>
        </xdr:cNvPr>
        <xdr:cNvSpPr txBox="1"/>
      </xdr:nvSpPr>
      <xdr:spPr>
        <a:xfrm>
          <a:off x="3349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5E2DF4A5-CFB5-4174-8C39-2FB9402A1C47}"/>
            </a:ext>
          </a:extLst>
        </xdr:cNvPr>
        <xdr:cNvSpPr txBox="1"/>
      </xdr:nvSpPr>
      <xdr:spPr>
        <a:xfrm>
          <a:off x="25177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B412D4D9-9E7B-46DD-9EDE-BCBEF185188C}"/>
            </a:ext>
          </a:extLst>
        </xdr:cNvPr>
        <xdr:cNvSpPr txBox="1"/>
      </xdr:nvSpPr>
      <xdr:spPr>
        <a:xfrm>
          <a:off x="17002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6AA92E1D-ED62-49C2-81BC-DD61C091BE21}"/>
            </a:ext>
          </a:extLst>
        </xdr:cNvPr>
        <xdr:cNvSpPr txBox="1"/>
      </xdr:nvSpPr>
      <xdr:spPr>
        <a:xfrm>
          <a:off x="882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153036</xdr:rowOff>
    </xdr:from>
    <xdr:to>
      <xdr:col>24</xdr:col>
      <xdr:colOff>114300</xdr:colOff>
      <xdr:row>86</xdr:row>
      <xdr:rowOff>83186</xdr:rowOff>
    </xdr:to>
    <xdr:sp macro="" textlink="">
      <xdr:nvSpPr>
        <xdr:cNvPr id="272" name="楕円 271">
          <a:extLst>
            <a:ext uri="{FF2B5EF4-FFF2-40B4-BE49-F238E27FC236}">
              <a16:creationId xmlns:a16="http://schemas.microsoft.com/office/drawing/2014/main" id="{41BA9528-CAEB-446D-AAB3-AAD733DDA83E}"/>
            </a:ext>
          </a:extLst>
        </xdr:cNvPr>
        <xdr:cNvSpPr/>
      </xdr:nvSpPr>
      <xdr:spPr>
        <a:xfrm>
          <a:off x="4241800" y="1392618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67963</xdr:rowOff>
    </xdr:from>
    <xdr:ext cx="405111" cy="259045"/>
    <xdr:sp macro="" textlink="">
      <xdr:nvSpPr>
        <xdr:cNvPr id="273" name="【公営住宅】&#10;有形固定資産減価償却率該当値テキスト">
          <a:extLst>
            <a:ext uri="{FF2B5EF4-FFF2-40B4-BE49-F238E27FC236}">
              <a16:creationId xmlns:a16="http://schemas.microsoft.com/office/drawing/2014/main" id="{25E09B75-6A60-42FA-9ECB-7753550942CA}"/>
            </a:ext>
          </a:extLst>
        </xdr:cNvPr>
        <xdr:cNvSpPr txBox="1"/>
      </xdr:nvSpPr>
      <xdr:spPr>
        <a:xfrm>
          <a:off x="4330700" y="1384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147338</xdr:rowOff>
    </xdr:from>
    <xdr:ext cx="405111" cy="259045"/>
    <xdr:sp macro="" textlink="">
      <xdr:nvSpPr>
        <xdr:cNvPr id="274" name="n_1aveValue【公営住宅】&#10;有形固定資産減価償却率">
          <a:extLst>
            <a:ext uri="{FF2B5EF4-FFF2-40B4-BE49-F238E27FC236}">
              <a16:creationId xmlns:a16="http://schemas.microsoft.com/office/drawing/2014/main" id="{EBFBF1F2-0DBB-43AF-BA96-58AF2D416869}"/>
            </a:ext>
          </a:extLst>
        </xdr:cNvPr>
        <xdr:cNvSpPr txBox="1"/>
      </xdr:nvSpPr>
      <xdr:spPr>
        <a:xfrm>
          <a:off x="3324869" y="1311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275" name="n_2aveValue【公営住宅】&#10;有形固定資産減価償却率">
          <a:extLst>
            <a:ext uri="{FF2B5EF4-FFF2-40B4-BE49-F238E27FC236}">
              <a16:creationId xmlns:a16="http://schemas.microsoft.com/office/drawing/2014/main" id="{FE6D6B52-BB8C-4729-8FE3-A159C5986F02}"/>
            </a:ext>
          </a:extLst>
        </xdr:cNvPr>
        <xdr:cNvSpPr txBox="1"/>
      </xdr:nvSpPr>
      <xdr:spPr>
        <a:xfrm>
          <a:off x="2505719"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276" name="n_3aveValue【公営住宅】&#10;有形固定資産減価償却率">
          <a:extLst>
            <a:ext uri="{FF2B5EF4-FFF2-40B4-BE49-F238E27FC236}">
              <a16:creationId xmlns:a16="http://schemas.microsoft.com/office/drawing/2014/main" id="{42FD8FE7-A944-4406-AEDB-9FDF13AE8EDB}"/>
            </a:ext>
          </a:extLst>
        </xdr:cNvPr>
        <xdr:cNvSpPr txBox="1"/>
      </xdr:nvSpPr>
      <xdr:spPr>
        <a:xfrm>
          <a:off x="1688157" y="131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277" name="n_4aveValue【公営住宅】&#10;有形固定資産減価償却率">
          <a:extLst>
            <a:ext uri="{FF2B5EF4-FFF2-40B4-BE49-F238E27FC236}">
              <a16:creationId xmlns:a16="http://schemas.microsoft.com/office/drawing/2014/main" id="{EA0D4A62-0B5E-4915-8C9E-DB72B1C91E6A}"/>
            </a:ext>
          </a:extLst>
        </xdr:cNvPr>
        <xdr:cNvSpPr txBox="1"/>
      </xdr:nvSpPr>
      <xdr:spPr>
        <a:xfrm>
          <a:off x="870594" y="1308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39DA3018-5366-47BE-B0D6-A0FB3B113B88}"/>
            </a:ext>
          </a:extLst>
        </xdr:cNvPr>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40EC39F5-9241-4CE5-A7CB-E63963B7DDEE}"/>
            </a:ext>
          </a:extLst>
        </xdr:cNvPr>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155992B8-5F53-4BCA-91EA-A48D00635F51}"/>
            </a:ext>
          </a:extLst>
        </xdr:cNvPr>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BD1E3AB1-BE53-4EC1-BB8D-8B1A31DD8531}"/>
            </a:ext>
          </a:extLst>
        </xdr:cNvPr>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91A016D3-D2B8-4C0D-9F09-809427707C40}"/>
            </a:ext>
          </a:extLst>
        </xdr:cNvPr>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2F9FF92F-3CD1-458C-B97A-A8D9E3EB09CA}"/>
            </a:ext>
          </a:extLst>
        </xdr:cNvPr>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13136471-11DE-4BD9-82B2-FC010F7B2E8C}"/>
            </a:ext>
          </a:extLst>
        </xdr:cNvPr>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BBA9CE5A-915D-4B03-AC8B-D8D88B721198}"/>
            </a:ext>
          </a:extLst>
        </xdr:cNvPr>
        <xdr:cNvSpPr/>
      </xdr:nvSpPr>
      <xdr:spPr>
        <a:xfrm>
          <a:off x="6118225" y="122491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4C08583D-822C-40B0-B57A-6A88E574E2B2}"/>
            </a:ext>
          </a:extLst>
        </xdr:cNvPr>
        <xdr:cNvSpPr txBox="1"/>
      </xdr:nvSpPr>
      <xdr:spPr>
        <a:xfrm>
          <a:off x="60801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FE4C5F6C-45EC-425E-BB9C-B94F11ED54D7}"/>
            </a:ext>
          </a:extLst>
        </xdr:cNvPr>
        <xdr:cNvCxnSpPr/>
      </xdr:nvCxnSpPr>
      <xdr:spPr>
        <a:xfrm>
          <a:off x="6118225" y="14411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a:extLst>
            <a:ext uri="{FF2B5EF4-FFF2-40B4-BE49-F238E27FC236}">
              <a16:creationId xmlns:a16="http://schemas.microsoft.com/office/drawing/2014/main" id="{6441C84D-D6B2-4181-A467-AC814267C0C3}"/>
            </a:ext>
          </a:extLst>
        </xdr:cNvPr>
        <xdr:cNvCxnSpPr/>
      </xdr:nvCxnSpPr>
      <xdr:spPr>
        <a:xfrm>
          <a:off x="6118225" y="140493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a:extLst>
            <a:ext uri="{FF2B5EF4-FFF2-40B4-BE49-F238E27FC236}">
              <a16:creationId xmlns:a16="http://schemas.microsoft.com/office/drawing/2014/main" id="{F891EBA1-386B-4596-A547-C077885CA877}"/>
            </a:ext>
          </a:extLst>
        </xdr:cNvPr>
        <xdr:cNvSpPr txBox="1"/>
      </xdr:nvSpPr>
      <xdr:spPr>
        <a:xfrm>
          <a:off x="5679621"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a:extLst>
            <a:ext uri="{FF2B5EF4-FFF2-40B4-BE49-F238E27FC236}">
              <a16:creationId xmlns:a16="http://schemas.microsoft.com/office/drawing/2014/main" id="{9191C407-61E8-4EA4-AE02-B8F42FEAA8F9}"/>
            </a:ext>
          </a:extLst>
        </xdr:cNvPr>
        <xdr:cNvCxnSpPr/>
      </xdr:nvCxnSpPr>
      <xdr:spPr>
        <a:xfrm>
          <a:off x="6118225" y="13687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a:extLst>
            <a:ext uri="{FF2B5EF4-FFF2-40B4-BE49-F238E27FC236}">
              <a16:creationId xmlns:a16="http://schemas.microsoft.com/office/drawing/2014/main" id="{8E582085-DC4F-43CD-9F1A-BAA2447DA899}"/>
            </a:ext>
          </a:extLst>
        </xdr:cNvPr>
        <xdr:cNvSpPr txBox="1"/>
      </xdr:nvSpPr>
      <xdr:spPr>
        <a:xfrm>
          <a:off x="5679621"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a:extLst>
            <a:ext uri="{FF2B5EF4-FFF2-40B4-BE49-F238E27FC236}">
              <a16:creationId xmlns:a16="http://schemas.microsoft.com/office/drawing/2014/main" id="{81245E53-C45E-433B-A5D1-765E612B145B}"/>
            </a:ext>
          </a:extLst>
        </xdr:cNvPr>
        <xdr:cNvCxnSpPr/>
      </xdr:nvCxnSpPr>
      <xdr:spPr>
        <a:xfrm>
          <a:off x="6118225" y="13325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a:extLst>
            <a:ext uri="{FF2B5EF4-FFF2-40B4-BE49-F238E27FC236}">
              <a16:creationId xmlns:a16="http://schemas.microsoft.com/office/drawing/2014/main" id="{92D8B97B-3CCC-4968-A875-883D12645A9B}"/>
            </a:ext>
          </a:extLst>
        </xdr:cNvPr>
        <xdr:cNvSpPr txBox="1"/>
      </xdr:nvSpPr>
      <xdr:spPr>
        <a:xfrm>
          <a:off x="56796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a:extLst>
            <a:ext uri="{FF2B5EF4-FFF2-40B4-BE49-F238E27FC236}">
              <a16:creationId xmlns:a16="http://schemas.microsoft.com/office/drawing/2014/main" id="{F783551E-8CAB-4B9A-B3BF-EF9FC38FC3FE}"/>
            </a:ext>
          </a:extLst>
        </xdr:cNvPr>
        <xdr:cNvCxnSpPr/>
      </xdr:nvCxnSpPr>
      <xdr:spPr>
        <a:xfrm>
          <a:off x="6118225" y="129635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a:extLst>
            <a:ext uri="{FF2B5EF4-FFF2-40B4-BE49-F238E27FC236}">
              <a16:creationId xmlns:a16="http://schemas.microsoft.com/office/drawing/2014/main" id="{B6FB6166-46A0-4F7B-8AF6-57C3B35721E5}"/>
            </a:ext>
          </a:extLst>
        </xdr:cNvPr>
        <xdr:cNvSpPr txBox="1"/>
      </xdr:nvSpPr>
      <xdr:spPr>
        <a:xfrm>
          <a:off x="5679621"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a:extLst>
            <a:ext uri="{FF2B5EF4-FFF2-40B4-BE49-F238E27FC236}">
              <a16:creationId xmlns:a16="http://schemas.microsoft.com/office/drawing/2014/main" id="{C1EA6E32-51E5-45A6-8483-F0C492E5DFAA}"/>
            </a:ext>
          </a:extLst>
        </xdr:cNvPr>
        <xdr:cNvCxnSpPr/>
      </xdr:nvCxnSpPr>
      <xdr:spPr>
        <a:xfrm>
          <a:off x="6118225" y="12611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a:extLst>
            <a:ext uri="{FF2B5EF4-FFF2-40B4-BE49-F238E27FC236}">
              <a16:creationId xmlns:a16="http://schemas.microsoft.com/office/drawing/2014/main" id="{8F98BC09-F512-4DF1-BC15-B95DE85753B7}"/>
            </a:ext>
          </a:extLst>
        </xdr:cNvPr>
        <xdr:cNvSpPr txBox="1"/>
      </xdr:nvSpPr>
      <xdr:spPr>
        <a:xfrm>
          <a:off x="5679621"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04C74104-098E-421C-AADF-FF6712FCA404}"/>
            </a:ext>
          </a:extLst>
        </xdr:cNvPr>
        <xdr:cNvCxnSpPr/>
      </xdr:nvCxnSpPr>
      <xdr:spPr>
        <a:xfrm>
          <a:off x="6118225" y="12249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id="{E43321D3-87AB-464C-B2A8-A6B5D7A0EBF0}"/>
            </a:ext>
          </a:extLst>
        </xdr:cNvPr>
        <xdr:cNvSpPr txBox="1"/>
      </xdr:nvSpPr>
      <xdr:spPr>
        <a:xfrm>
          <a:off x="56796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id="{234CD88C-E66C-4DA7-90DF-22A07A7CEFD5}"/>
            </a:ext>
          </a:extLst>
        </xdr:cNvPr>
        <xdr:cNvSpPr/>
      </xdr:nvSpPr>
      <xdr:spPr>
        <a:xfrm>
          <a:off x="6118225" y="122491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01" name="直線コネクタ 300">
          <a:extLst>
            <a:ext uri="{FF2B5EF4-FFF2-40B4-BE49-F238E27FC236}">
              <a16:creationId xmlns:a16="http://schemas.microsoft.com/office/drawing/2014/main" id="{87E9BD2E-A55D-483D-835F-9DC98AB0CF2B}"/>
            </a:ext>
          </a:extLst>
        </xdr:cNvPr>
        <xdr:cNvCxnSpPr/>
      </xdr:nvCxnSpPr>
      <xdr:spPr>
        <a:xfrm flipV="1">
          <a:off x="9691053" y="12609195"/>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02" name="【公営住宅】&#10;一人当たり面積最小値テキスト">
          <a:extLst>
            <a:ext uri="{FF2B5EF4-FFF2-40B4-BE49-F238E27FC236}">
              <a16:creationId xmlns:a16="http://schemas.microsoft.com/office/drawing/2014/main" id="{98A6E7F0-CB20-47F2-B357-ACB3BDA3E9FA}"/>
            </a:ext>
          </a:extLst>
        </xdr:cNvPr>
        <xdr:cNvSpPr txBox="1"/>
      </xdr:nvSpPr>
      <xdr:spPr>
        <a:xfrm>
          <a:off x="9729788" y="1402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03" name="直線コネクタ 302">
          <a:extLst>
            <a:ext uri="{FF2B5EF4-FFF2-40B4-BE49-F238E27FC236}">
              <a16:creationId xmlns:a16="http://schemas.microsoft.com/office/drawing/2014/main" id="{4F286085-509A-4D1B-A72E-89A8362648E2}"/>
            </a:ext>
          </a:extLst>
        </xdr:cNvPr>
        <xdr:cNvCxnSpPr/>
      </xdr:nvCxnSpPr>
      <xdr:spPr>
        <a:xfrm>
          <a:off x="9617075" y="1401737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04" name="【公営住宅】&#10;一人当たり面積最大値テキスト">
          <a:extLst>
            <a:ext uri="{FF2B5EF4-FFF2-40B4-BE49-F238E27FC236}">
              <a16:creationId xmlns:a16="http://schemas.microsoft.com/office/drawing/2014/main" id="{A767E6DF-1A70-44CF-BEA5-0561E88540BD}"/>
            </a:ext>
          </a:extLst>
        </xdr:cNvPr>
        <xdr:cNvSpPr txBox="1"/>
      </xdr:nvSpPr>
      <xdr:spPr>
        <a:xfrm>
          <a:off x="9729788" y="1239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05" name="直線コネクタ 304">
          <a:extLst>
            <a:ext uri="{FF2B5EF4-FFF2-40B4-BE49-F238E27FC236}">
              <a16:creationId xmlns:a16="http://schemas.microsoft.com/office/drawing/2014/main" id="{8274780B-64DC-4401-8331-E4606CC238FE}"/>
            </a:ext>
          </a:extLst>
        </xdr:cNvPr>
        <xdr:cNvCxnSpPr/>
      </xdr:nvCxnSpPr>
      <xdr:spPr>
        <a:xfrm>
          <a:off x="9617075" y="1260919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06" name="【公営住宅】&#10;一人当たり面積平均値テキスト">
          <a:extLst>
            <a:ext uri="{FF2B5EF4-FFF2-40B4-BE49-F238E27FC236}">
              <a16:creationId xmlns:a16="http://schemas.microsoft.com/office/drawing/2014/main" id="{BCCECFF0-9921-457F-8D3E-9BF298C7685E}"/>
            </a:ext>
          </a:extLst>
        </xdr:cNvPr>
        <xdr:cNvSpPr txBox="1"/>
      </xdr:nvSpPr>
      <xdr:spPr>
        <a:xfrm>
          <a:off x="9729788" y="13574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07" name="フローチャート: 判断 306">
          <a:extLst>
            <a:ext uri="{FF2B5EF4-FFF2-40B4-BE49-F238E27FC236}">
              <a16:creationId xmlns:a16="http://schemas.microsoft.com/office/drawing/2014/main" id="{862119F1-8D76-4093-BA46-D42EAA9BC16B}"/>
            </a:ext>
          </a:extLst>
        </xdr:cNvPr>
        <xdr:cNvSpPr/>
      </xdr:nvSpPr>
      <xdr:spPr>
        <a:xfrm>
          <a:off x="9655175" y="13713968"/>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08" name="フローチャート: 判断 307">
          <a:extLst>
            <a:ext uri="{FF2B5EF4-FFF2-40B4-BE49-F238E27FC236}">
              <a16:creationId xmlns:a16="http://schemas.microsoft.com/office/drawing/2014/main" id="{4024031B-4C6D-44D8-BFAF-349F484F101D}"/>
            </a:ext>
          </a:extLst>
        </xdr:cNvPr>
        <xdr:cNvSpPr/>
      </xdr:nvSpPr>
      <xdr:spPr>
        <a:xfrm>
          <a:off x="8874125" y="1372501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09" name="フローチャート: 判断 308">
          <a:extLst>
            <a:ext uri="{FF2B5EF4-FFF2-40B4-BE49-F238E27FC236}">
              <a16:creationId xmlns:a16="http://schemas.microsoft.com/office/drawing/2014/main" id="{5E472C13-89E9-4912-8AC3-6F96243ABE76}"/>
            </a:ext>
          </a:extLst>
        </xdr:cNvPr>
        <xdr:cNvSpPr/>
      </xdr:nvSpPr>
      <xdr:spPr>
        <a:xfrm>
          <a:off x="8056563" y="13730732"/>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10" name="フローチャート: 判断 309">
          <a:extLst>
            <a:ext uri="{FF2B5EF4-FFF2-40B4-BE49-F238E27FC236}">
              <a16:creationId xmlns:a16="http://schemas.microsoft.com/office/drawing/2014/main" id="{167178EC-BCF9-46CA-81D6-06C3586BC649}"/>
            </a:ext>
          </a:extLst>
        </xdr:cNvPr>
        <xdr:cNvSpPr/>
      </xdr:nvSpPr>
      <xdr:spPr>
        <a:xfrm>
          <a:off x="7224713" y="1373263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11" name="フローチャート: 判断 310">
          <a:extLst>
            <a:ext uri="{FF2B5EF4-FFF2-40B4-BE49-F238E27FC236}">
              <a16:creationId xmlns:a16="http://schemas.microsoft.com/office/drawing/2014/main" id="{D2497E68-8328-4ECF-B741-A692EE00BF00}"/>
            </a:ext>
          </a:extLst>
        </xdr:cNvPr>
        <xdr:cNvSpPr/>
      </xdr:nvSpPr>
      <xdr:spPr>
        <a:xfrm>
          <a:off x="6407150" y="1374216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BC68B595-9022-4378-854A-EFE8854F6975}"/>
            </a:ext>
          </a:extLst>
        </xdr:cNvPr>
        <xdr:cNvSpPr txBox="1"/>
      </xdr:nvSpPr>
      <xdr:spPr>
        <a:xfrm>
          <a:off x="95154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5E986FDE-A554-4FB6-9BDF-27D3A1A8514F}"/>
            </a:ext>
          </a:extLst>
        </xdr:cNvPr>
        <xdr:cNvSpPr txBox="1"/>
      </xdr:nvSpPr>
      <xdr:spPr>
        <a:xfrm>
          <a:off x="87487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346CFA2-25AC-41E5-9C06-314951A76D11}"/>
            </a:ext>
          </a:extLst>
        </xdr:cNvPr>
        <xdr:cNvSpPr txBox="1"/>
      </xdr:nvSpPr>
      <xdr:spPr>
        <a:xfrm>
          <a:off x="79311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496616C-D1EA-4214-B008-DB660547213B}"/>
            </a:ext>
          </a:extLst>
        </xdr:cNvPr>
        <xdr:cNvSpPr txBox="1"/>
      </xdr:nvSpPr>
      <xdr:spPr>
        <a:xfrm>
          <a:off x="7099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5D5200D-967B-4933-8CDF-886F1E89C510}"/>
            </a:ext>
          </a:extLst>
        </xdr:cNvPr>
        <xdr:cNvSpPr txBox="1"/>
      </xdr:nvSpPr>
      <xdr:spPr>
        <a:xfrm>
          <a:off x="62817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104267</xdr:rowOff>
    </xdr:from>
    <xdr:to>
      <xdr:col>55</xdr:col>
      <xdr:colOff>50800</xdr:colOff>
      <xdr:row>85</xdr:row>
      <xdr:rowOff>34417</xdr:rowOff>
    </xdr:to>
    <xdr:sp macro="" textlink="">
      <xdr:nvSpPr>
        <xdr:cNvPr id="317" name="楕円 316">
          <a:extLst>
            <a:ext uri="{FF2B5EF4-FFF2-40B4-BE49-F238E27FC236}">
              <a16:creationId xmlns:a16="http://schemas.microsoft.com/office/drawing/2014/main" id="{974072B0-6C68-4895-B21E-8101AE63665F}"/>
            </a:ext>
          </a:extLst>
        </xdr:cNvPr>
        <xdr:cNvSpPr/>
      </xdr:nvSpPr>
      <xdr:spPr>
        <a:xfrm>
          <a:off x="9655175" y="13715492"/>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82694</xdr:rowOff>
    </xdr:from>
    <xdr:ext cx="469744" cy="259045"/>
    <xdr:sp macro="" textlink="">
      <xdr:nvSpPr>
        <xdr:cNvPr id="318" name="【公営住宅】&#10;一人当たり面積該当値テキスト">
          <a:extLst>
            <a:ext uri="{FF2B5EF4-FFF2-40B4-BE49-F238E27FC236}">
              <a16:creationId xmlns:a16="http://schemas.microsoft.com/office/drawing/2014/main" id="{0F103615-A146-462C-8A7A-E8313A9F864C}"/>
            </a:ext>
          </a:extLst>
        </xdr:cNvPr>
        <xdr:cNvSpPr txBox="1"/>
      </xdr:nvSpPr>
      <xdr:spPr>
        <a:xfrm>
          <a:off x="9729788" y="1369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60469</xdr:rowOff>
    </xdr:from>
    <xdr:ext cx="469744" cy="259045"/>
    <xdr:sp macro="" textlink="">
      <xdr:nvSpPr>
        <xdr:cNvPr id="319" name="n_1aveValue【公営住宅】&#10;一人当たり面積">
          <a:extLst>
            <a:ext uri="{FF2B5EF4-FFF2-40B4-BE49-F238E27FC236}">
              <a16:creationId xmlns:a16="http://schemas.microsoft.com/office/drawing/2014/main" id="{6790E99C-7904-45DC-A172-EDE10F69243A}"/>
            </a:ext>
          </a:extLst>
        </xdr:cNvPr>
        <xdr:cNvSpPr txBox="1"/>
      </xdr:nvSpPr>
      <xdr:spPr>
        <a:xfrm>
          <a:off x="8691640" y="1350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20" name="n_2aveValue【公営住宅】&#10;一人当たり面積">
          <a:extLst>
            <a:ext uri="{FF2B5EF4-FFF2-40B4-BE49-F238E27FC236}">
              <a16:creationId xmlns:a16="http://schemas.microsoft.com/office/drawing/2014/main" id="{170691D7-BBBD-4390-AA16-AFF9A1C6491C}"/>
            </a:ext>
          </a:extLst>
        </xdr:cNvPr>
        <xdr:cNvSpPr txBox="1"/>
      </xdr:nvSpPr>
      <xdr:spPr>
        <a:xfrm>
          <a:off x="7886777" y="1351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21" name="n_3aveValue【公営住宅】&#10;一人当たり面積">
          <a:extLst>
            <a:ext uri="{FF2B5EF4-FFF2-40B4-BE49-F238E27FC236}">
              <a16:creationId xmlns:a16="http://schemas.microsoft.com/office/drawing/2014/main" id="{E0DE8E39-384C-46E3-B6CC-57C9737CCD74}"/>
            </a:ext>
          </a:extLst>
        </xdr:cNvPr>
        <xdr:cNvSpPr txBox="1"/>
      </xdr:nvSpPr>
      <xdr:spPr>
        <a:xfrm>
          <a:off x="7054927" y="1351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22" name="n_4aveValue【公営住宅】&#10;一人当たり面積">
          <a:extLst>
            <a:ext uri="{FF2B5EF4-FFF2-40B4-BE49-F238E27FC236}">
              <a16:creationId xmlns:a16="http://schemas.microsoft.com/office/drawing/2014/main" id="{DE5C4396-882A-4E7E-AC39-71C9D5268627}"/>
            </a:ext>
          </a:extLst>
        </xdr:cNvPr>
        <xdr:cNvSpPr txBox="1"/>
      </xdr:nvSpPr>
      <xdr:spPr>
        <a:xfrm>
          <a:off x="6237365" y="1352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a:extLst>
            <a:ext uri="{FF2B5EF4-FFF2-40B4-BE49-F238E27FC236}">
              <a16:creationId xmlns:a16="http://schemas.microsoft.com/office/drawing/2014/main" id="{69D641E9-3C6A-496F-8E7C-05125FD4B086}"/>
            </a:ext>
          </a:extLst>
        </xdr:cNvPr>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a:extLst>
            <a:ext uri="{FF2B5EF4-FFF2-40B4-BE49-F238E27FC236}">
              <a16:creationId xmlns:a16="http://schemas.microsoft.com/office/drawing/2014/main" id="{34CF597B-F7CC-43BC-9439-CDA7C0B3448A}"/>
            </a:ext>
          </a:extLst>
        </xdr:cNvPr>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a:extLst>
            <a:ext uri="{FF2B5EF4-FFF2-40B4-BE49-F238E27FC236}">
              <a16:creationId xmlns:a16="http://schemas.microsoft.com/office/drawing/2014/main" id="{502CF1D2-607D-4585-BAE6-915B8B1EB611}"/>
            </a:ext>
          </a:extLst>
        </xdr:cNvPr>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a:extLst>
            <a:ext uri="{FF2B5EF4-FFF2-40B4-BE49-F238E27FC236}">
              <a16:creationId xmlns:a16="http://schemas.microsoft.com/office/drawing/2014/main" id="{BE5545C8-1EAF-44E5-8F7A-45F40B61A0A6}"/>
            </a:ext>
          </a:extLst>
        </xdr:cNvPr>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a:extLst>
            <a:ext uri="{FF2B5EF4-FFF2-40B4-BE49-F238E27FC236}">
              <a16:creationId xmlns:a16="http://schemas.microsoft.com/office/drawing/2014/main" id="{18BBA10C-C331-43F1-8A77-77CF784A34D5}"/>
            </a:ext>
          </a:extLst>
        </xdr:cNvPr>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a:extLst>
            <a:ext uri="{FF2B5EF4-FFF2-40B4-BE49-F238E27FC236}">
              <a16:creationId xmlns:a16="http://schemas.microsoft.com/office/drawing/2014/main" id="{147ACED4-609B-43C0-B2BF-43CE79ED580C}"/>
            </a:ext>
          </a:extLst>
        </xdr:cNvPr>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a:extLst>
            <a:ext uri="{FF2B5EF4-FFF2-40B4-BE49-F238E27FC236}">
              <a16:creationId xmlns:a16="http://schemas.microsoft.com/office/drawing/2014/main" id="{16D51584-DC96-4EA5-9F55-FAF92BBA791B}"/>
            </a:ext>
          </a:extLst>
        </xdr:cNvPr>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a:extLst>
            <a:ext uri="{FF2B5EF4-FFF2-40B4-BE49-F238E27FC236}">
              <a16:creationId xmlns:a16="http://schemas.microsoft.com/office/drawing/2014/main" id="{0829964E-3025-449C-8640-4DA04925C0A1}"/>
            </a:ext>
          </a:extLst>
        </xdr:cNvPr>
        <xdr:cNvSpPr/>
      </xdr:nvSpPr>
      <xdr:spPr>
        <a:xfrm>
          <a:off x="704850" y="15906750"/>
          <a:ext cx="4381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a:extLst>
            <a:ext uri="{FF2B5EF4-FFF2-40B4-BE49-F238E27FC236}">
              <a16:creationId xmlns:a16="http://schemas.microsoft.com/office/drawing/2014/main" id="{3FD68807-3B62-45E4-AE80-569ECE9A8143}"/>
            </a:ext>
          </a:extLst>
        </xdr:cNvPr>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a:extLst>
            <a:ext uri="{FF2B5EF4-FFF2-40B4-BE49-F238E27FC236}">
              <a16:creationId xmlns:a16="http://schemas.microsoft.com/office/drawing/2014/main" id="{A1AC4F9F-DF7F-46DB-8B72-FB28C0949A09}"/>
            </a:ext>
          </a:extLst>
        </xdr:cNvPr>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a:extLst>
            <a:ext uri="{FF2B5EF4-FFF2-40B4-BE49-F238E27FC236}">
              <a16:creationId xmlns:a16="http://schemas.microsoft.com/office/drawing/2014/main" id="{38EFDB8E-9391-4810-A91B-017F1B911974}"/>
            </a:ext>
          </a:extLst>
        </xdr:cNvPr>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a:extLst>
            <a:ext uri="{FF2B5EF4-FFF2-40B4-BE49-F238E27FC236}">
              <a16:creationId xmlns:a16="http://schemas.microsoft.com/office/drawing/2014/main" id="{617CF215-15F8-4F43-8F71-321527CFFF93}"/>
            </a:ext>
          </a:extLst>
        </xdr:cNvPr>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a:extLst>
            <a:ext uri="{FF2B5EF4-FFF2-40B4-BE49-F238E27FC236}">
              <a16:creationId xmlns:a16="http://schemas.microsoft.com/office/drawing/2014/main" id="{FDAB1551-E207-4E74-95B5-A538CD455992}"/>
            </a:ext>
          </a:extLst>
        </xdr:cNvPr>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a:extLst>
            <a:ext uri="{FF2B5EF4-FFF2-40B4-BE49-F238E27FC236}">
              <a16:creationId xmlns:a16="http://schemas.microsoft.com/office/drawing/2014/main" id="{48A89BFE-6F25-44FC-BDDA-82C58208F60F}"/>
            </a:ext>
          </a:extLst>
        </xdr:cNvPr>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a:extLst>
            <a:ext uri="{FF2B5EF4-FFF2-40B4-BE49-F238E27FC236}">
              <a16:creationId xmlns:a16="http://schemas.microsoft.com/office/drawing/2014/main" id="{62B6B851-A2F3-4C06-860A-039F1D2DC02C}"/>
            </a:ext>
          </a:extLst>
        </xdr:cNvPr>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a:extLst>
            <a:ext uri="{FF2B5EF4-FFF2-40B4-BE49-F238E27FC236}">
              <a16:creationId xmlns:a16="http://schemas.microsoft.com/office/drawing/2014/main" id="{0BA76F70-71E9-4C75-9E3C-AB49A359CE62}"/>
            </a:ext>
          </a:extLst>
        </xdr:cNvPr>
        <xdr:cNvSpPr/>
      </xdr:nvSpPr>
      <xdr:spPr>
        <a:xfrm>
          <a:off x="6118225" y="15906750"/>
          <a:ext cx="4367213"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9" name="正方形/長方形 338">
          <a:extLst>
            <a:ext uri="{FF2B5EF4-FFF2-40B4-BE49-F238E27FC236}">
              <a16:creationId xmlns:a16="http://schemas.microsoft.com/office/drawing/2014/main" id="{592E718D-7100-4406-961A-BCB7241729D5}"/>
            </a:ext>
          </a:extLst>
        </xdr:cNvPr>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0" name="正方形/長方形 339">
          <a:extLst>
            <a:ext uri="{FF2B5EF4-FFF2-40B4-BE49-F238E27FC236}">
              <a16:creationId xmlns:a16="http://schemas.microsoft.com/office/drawing/2014/main" id="{147D096A-F4C9-4534-B072-EFFCB9A7AF12}"/>
            </a:ext>
          </a:extLst>
        </xdr:cNvPr>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1" name="正方形/長方形 340">
          <a:extLst>
            <a:ext uri="{FF2B5EF4-FFF2-40B4-BE49-F238E27FC236}">
              <a16:creationId xmlns:a16="http://schemas.microsoft.com/office/drawing/2014/main" id="{9B6802D5-BDBB-4E8B-8278-445C6F0B813B}"/>
            </a:ext>
          </a:extLst>
        </xdr:cNvPr>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2" name="正方形/長方形 341">
          <a:extLst>
            <a:ext uri="{FF2B5EF4-FFF2-40B4-BE49-F238E27FC236}">
              <a16:creationId xmlns:a16="http://schemas.microsoft.com/office/drawing/2014/main" id="{466F87F6-D09A-49DF-9927-0FD0A9A268FE}"/>
            </a:ext>
          </a:extLst>
        </xdr:cNvPr>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3" name="正方形/長方形 342">
          <a:extLst>
            <a:ext uri="{FF2B5EF4-FFF2-40B4-BE49-F238E27FC236}">
              <a16:creationId xmlns:a16="http://schemas.microsoft.com/office/drawing/2014/main" id="{343B715C-6D4D-4C44-91A3-86C07BDEC95F}"/>
            </a:ext>
          </a:extLst>
        </xdr:cNvPr>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4" name="正方形/長方形 343">
          <a:extLst>
            <a:ext uri="{FF2B5EF4-FFF2-40B4-BE49-F238E27FC236}">
              <a16:creationId xmlns:a16="http://schemas.microsoft.com/office/drawing/2014/main" id="{56413C4F-D9DD-4D13-B023-F0DC4DD769F6}"/>
            </a:ext>
          </a:extLst>
        </xdr:cNvPr>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5" name="正方形/長方形 344">
          <a:extLst>
            <a:ext uri="{FF2B5EF4-FFF2-40B4-BE49-F238E27FC236}">
              <a16:creationId xmlns:a16="http://schemas.microsoft.com/office/drawing/2014/main" id="{DF17D7D7-8F89-4D61-910D-A6BD7C919E41}"/>
            </a:ext>
          </a:extLst>
        </xdr:cNvPr>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6" name="正方形/長方形 345">
          <a:extLst>
            <a:ext uri="{FF2B5EF4-FFF2-40B4-BE49-F238E27FC236}">
              <a16:creationId xmlns:a16="http://schemas.microsoft.com/office/drawing/2014/main" id="{1B735986-EDD0-420B-8016-264F8351498F}"/>
            </a:ext>
          </a:extLst>
        </xdr:cNvPr>
        <xdr:cNvSpPr/>
      </xdr:nvSpPr>
      <xdr:spPr>
        <a:xfrm>
          <a:off x="11517313" y="50482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7" name="テキスト ボックス 346">
          <a:extLst>
            <a:ext uri="{FF2B5EF4-FFF2-40B4-BE49-F238E27FC236}">
              <a16:creationId xmlns:a16="http://schemas.microsoft.com/office/drawing/2014/main" id="{4C29A864-2165-45FC-B2F8-E51AE9084844}"/>
            </a:ext>
          </a:extLst>
        </xdr:cNvPr>
        <xdr:cNvSpPr txBox="1"/>
      </xdr:nvSpPr>
      <xdr:spPr>
        <a:xfrm>
          <a:off x="11479213"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8" name="直線コネクタ 347">
          <a:extLst>
            <a:ext uri="{FF2B5EF4-FFF2-40B4-BE49-F238E27FC236}">
              <a16:creationId xmlns:a16="http://schemas.microsoft.com/office/drawing/2014/main" id="{0A52E5FB-83CF-4933-B7BF-B8C5E7A6ADB6}"/>
            </a:ext>
          </a:extLst>
        </xdr:cNvPr>
        <xdr:cNvCxnSpPr/>
      </xdr:nvCxnSpPr>
      <xdr:spPr>
        <a:xfrm>
          <a:off x="11517313"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9" name="テキスト ボックス 348">
          <a:extLst>
            <a:ext uri="{FF2B5EF4-FFF2-40B4-BE49-F238E27FC236}">
              <a16:creationId xmlns:a16="http://schemas.microsoft.com/office/drawing/2014/main" id="{D81BD3E2-A28C-4E30-A99A-C55199455FF7}"/>
            </a:ext>
          </a:extLst>
        </xdr:cNvPr>
        <xdr:cNvSpPr txBox="1"/>
      </xdr:nvSpPr>
      <xdr:spPr>
        <a:xfrm>
          <a:off x="110929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0" name="直線コネクタ 349">
          <a:extLst>
            <a:ext uri="{FF2B5EF4-FFF2-40B4-BE49-F238E27FC236}">
              <a16:creationId xmlns:a16="http://schemas.microsoft.com/office/drawing/2014/main" id="{37D0CAFB-DA84-46E6-8509-F6521B56ABBF}"/>
            </a:ext>
          </a:extLst>
        </xdr:cNvPr>
        <xdr:cNvCxnSpPr/>
      </xdr:nvCxnSpPr>
      <xdr:spPr>
        <a:xfrm>
          <a:off x="11517313"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1" name="テキスト ボックス 350">
          <a:extLst>
            <a:ext uri="{FF2B5EF4-FFF2-40B4-BE49-F238E27FC236}">
              <a16:creationId xmlns:a16="http://schemas.microsoft.com/office/drawing/2014/main" id="{144EC142-4A4C-46B8-AF60-9C3A2270F88C}"/>
            </a:ext>
          </a:extLst>
        </xdr:cNvPr>
        <xdr:cNvSpPr txBox="1"/>
      </xdr:nvSpPr>
      <xdr:spPr>
        <a:xfrm>
          <a:off x="1109299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2" name="直線コネクタ 351">
          <a:extLst>
            <a:ext uri="{FF2B5EF4-FFF2-40B4-BE49-F238E27FC236}">
              <a16:creationId xmlns:a16="http://schemas.microsoft.com/office/drawing/2014/main" id="{D3319539-A09F-4417-A8A3-883147636CA9}"/>
            </a:ext>
          </a:extLst>
        </xdr:cNvPr>
        <xdr:cNvCxnSpPr/>
      </xdr:nvCxnSpPr>
      <xdr:spPr>
        <a:xfrm>
          <a:off x="11517313"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3" name="テキスト ボックス 352">
          <a:extLst>
            <a:ext uri="{FF2B5EF4-FFF2-40B4-BE49-F238E27FC236}">
              <a16:creationId xmlns:a16="http://schemas.microsoft.com/office/drawing/2014/main" id="{F52ECAFA-949B-4E32-8923-26CCA0ABEA6C}"/>
            </a:ext>
          </a:extLst>
        </xdr:cNvPr>
        <xdr:cNvSpPr txBox="1"/>
      </xdr:nvSpPr>
      <xdr:spPr>
        <a:xfrm>
          <a:off x="11142829"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4" name="直線コネクタ 353">
          <a:extLst>
            <a:ext uri="{FF2B5EF4-FFF2-40B4-BE49-F238E27FC236}">
              <a16:creationId xmlns:a16="http://schemas.microsoft.com/office/drawing/2014/main" id="{DCE7B56E-4E4E-4EC9-8865-CA317DABD5EE}"/>
            </a:ext>
          </a:extLst>
        </xdr:cNvPr>
        <xdr:cNvCxnSpPr/>
      </xdr:nvCxnSpPr>
      <xdr:spPr>
        <a:xfrm>
          <a:off x="11517313"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5" name="テキスト ボックス 354">
          <a:extLst>
            <a:ext uri="{FF2B5EF4-FFF2-40B4-BE49-F238E27FC236}">
              <a16:creationId xmlns:a16="http://schemas.microsoft.com/office/drawing/2014/main" id="{C339C788-C91D-4A1A-AB2D-582436FB8FC3}"/>
            </a:ext>
          </a:extLst>
        </xdr:cNvPr>
        <xdr:cNvSpPr txBox="1"/>
      </xdr:nvSpPr>
      <xdr:spPr>
        <a:xfrm>
          <a:off x="11142829"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6" name="直線コネクタ 355">
          <a:extLst>
            <a:ext uri="{FF2B5EF4-FFF2-40B4-BE49-F238E27FC236}">
              <a16:creationId xmlns:a16="http://schemas.microsoft.com/office/drawing/2014/main" id="{6F0783E8-1DE0-41F9-93AD-8C1F8FE67999}"/>
            </a:ext>
          </a:extLst>
        </xdr:cNvPr>
        <xdr:cNvCxnSpPr/>
      </xdr:nvCxnSpPr>
      <xdr:spPr>
        <a:xfrm>
          <a:off x="11517313"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7" name="テキスト ボックス 356">
          <a:extLst>
            <a:ext uri="{FF2B5EF4-FFF2-40B4-BE49-F238E27FC236}">
              <a16:creationId xmlns:a16="http://schemas.microsoft.com/office/drawing/2014/main" id="{867E36BF-44B4-40BE-A881-2916235D97A1}"/>
            </a:ext>
          </a:extLst>
        </xdr:cNvPr>
        <xdr:cNvSpPr txBox="1"/>
      </xdr:nvSpPr>
      <xdr:spPr>
        <a:xfrm>
          <a:off x="11142829"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8" name="直線コネクタ 357">
          <a:extLst>
            <a:ext uri="{FF2B5EF4-FFF2-40B4-BE49-F238E27FC236}">
              <a16:creationId xmlns:a16="http://schemas.microsoft.com/office/drawing/2014/main" id="{EC6A99CB-55CA-46AE-B85B-1730C38939F0}"/>
            </a:ext>
          </a:extLst>
        </xdr:cNvPr>
        <xdr:cNvCxnSpPr/>
      </xdr:nvCxnSpPr>
      <xdr:spPr>
        <a:xfrm>
          <a:off x="11517313"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9" name="テキスト ボックス 358">
          <a:extLst>
            <a:ext uri="{FF2B5EF4-FFF2-40B4-BE49-F238E27FC236}">
              <a16:creationId xmlns:a16="http://schemas.microsoft.com/office/drawing/2014/main" id="{1C78D52A-554C-4698-B535-CA20EB9FC2DE}"/>
            </a:ext>
          </a:extLst>
        </xdr:cNvPr>
        <xdr:cNvSpPr txBox="1"/>
      </xdr:nvSpPr>
      <xdr:spPr>
        <a:xfrm>
          <a:off x="11142829"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0" name="直線コネクタ 359">
          <a:extLst>
            <a:ext uri="{FF2B5EF4-FFF2-40B4-BE49-F238E27FC236}">
              <a16:creationId xmlns:a16="http://schemas.microsoft.com/office/drawing/2014/main" id="{A02B85B6-C11C-48FC-88FE-96033D2FE15D}"/>
            </a:ext>
          </a:extLst>
        </xdr:cNvPr>
        <xdr:cNvCxnSpPr/>
      </xdr:nvCxnSpPr>
      <xdr:spPr>
        <a:xfrm>
          <a:off x="11517313"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1" name="テキスト ボックス 360">
          <a:extLst>
            <a:ext uri="{FF2B5EF4-FFF2-40B4-BE49-F238E27FC236}">
              <a16:creationId xmlns:a16="http://schemas.microsoft.com/office/drawing/2014/main" id="{C809DEB1-F26A-452E-B7E1-9B6EF27E0D49}"/>
            </a:ext>
          </a:extLst>
        </xdr:cNvPr>
        <xdr:cNvSpPr txBox="1"/>
      </xdr:nvSpPr>
      <xdr:spPr>
        <a:xfrm>
          <a:off x="11206949"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2" name="【認定こども園・幼稚園・保育所】&#10;有形固定資産減価償却率グラフ枠">
          <a:extLst>
            <a:ext uri="{FF2B5EF4-FFF2-40B4-BE49-F238E27FC236}">
              <a16:creationId xmlns:a16="http://schemas.microsoft.com/office/drawing/2014/main" id="{2575259B-56FC-44BC-93FE-0A2E202FEC79}"/>
            </a:ext>
          </a:extLst>
        </xdr:cNvPr>
        <xdr:cNvSpPr/>
      </xdr:nvSpPr>
      <xdr:spPr>
        <a:xfrm>
          <a:off x="11517313" y="50482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363" name="直線コネクタ 362">
          <a:extLst>
            <a:ext uri="{FF2B5EF4-FFF2-40B4-BE49-F238E27FC236}">
              <a16:creationId xmlns:a16="http://schemas.microsoft.com/office/drawing/2014/main" id="{C7C0196B-45A4-484D-8123-22FA083FF4E8}"/>
            </a:ext>
          </a:extLst>
        </xdr:cNvPr>
        <xdr:cNvCxnSpPr/>
      </xdr:nvCxnSpPr>
      <xdr:spPr>
        <a:xfrm flipV="1">
          <a:off x="15104427" y="539115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64" name="【認定こども園・幼稚園・保育所】&#10;有形固定資産減価償却率最小値テキスト">
          <a:extLst>
            <a:ext uri="{FF2B5EF4-FFF2-40B4-BE49-F238E27FC236}">
              <a16:creationId xmlns:a16="http://schemas.microsoft.com/office/drawing/2014/main" id="{159D001F-AFD7-48EE-A724-AF303CA8D3D0}"/>
            </a:ext>
          </a:extLst>
        </xdr:cNvPr>
        <xdr:cNvSpPr txBox="1"/>
      </xdr:nvSpPr>
      <xdr:spPr>
        <a:xfrm>
          <a:off x="15143163" y="685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65" name="直線コネクタ 364">
          <a:extLst>
            <a:ext uri="{FF2B5EF4-FFF2-40B4-BE49-F238E27FC236}">
              <a16:creationId xmlns:a16="http://schemas.microsoft.com/office/drawing/2014/main" id="{2532AD36-9F20-4BA7-9C9B-2D4BED3FCCF3}"/>
            </a:ext>
          </a:extLst>
        </xdr:cNvPr>
        <xdr:cNvCxnSpPr/>
      </xdr:nvCxnSpPr>
      <xdr:spPr>
        <a:xfrm>
          <a:off x="15016163" y="68484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366" name="【認定こども園・幼稚園・保育所】&#10;有形固定資産減価償却率最大値テキスト">
          <a:extLst>
            <a:ext uri="{FF2B5EF4-FFF2-40B4-BE49-F238E27FC236}">
              <a16:creationId xmlns:a16="http://schemas.microsoft.com/office/drawing/2014/main" id="{20EA9D2E-30D0-435B-8826-D7EC1E056B0E}"/>
            </a:ext>
          </a:extLst>
        </xdr:cNvPr>
        <xdr:cNvSpPr txBox="1"/>
      </xdr:nvSpPr>
      <xdr:spPr>
        <a:xfrm>
          <a:off x="15143163" y="518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367" name="直線コネクタ 366">
          <a:extLst>
            <a:ext uri="{FF2B5EF4-FFF2-40B4-BE49-F238E27FC236}">
              <a16:creationId xmlns:a16="http://schemas.microsoft.com/office/drawing/2014/main" id="{7D682856-6A13-4389-A001-A79944B188E2}"/>
            </a:ext>
          </a:extLst>
        </xdr:cNvPr>
        <xdr:cNvCxnSpPr/>
      </xdr:nvCxnSpPr>
      <xdr:spPr>
        <a:xfrm>
          <a:off x="15016163" y="53911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368" name="【認定こども園・幼稚園・保育所】&#10;有形固定資産減価償却率平均値テキスト">
          <a:extLst>
            <a:ext uri="{FF2B5EF4-FFF2-40B4-BE49-F238E27FC236}">
              <a16:creationId xmlns:a16="http://schemas.microsoft.com/office/drawing/2014/main" id="{4568B34C-EFF3-4AD9-9BBE-14E2DF28C091}"/>
            </a:ext>
          </a:extLst>
        </xdr:cNvPr>
        <xdr:cNvSpPr txBox="1"/>
      </xdr:nvSpPr>
      <xdr:spPr>
        <a:xfrm>
          <a:off x="15143163" y="5816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369" name="フローチャート: 判断 368">
          <a:extLst>
            <a:ext uri="{FF2B5EF4-FFF2-40B4-BE49-F238E27FC236}">
              <a16:creationId xmlns:a16="http://schemas.microsoft.com/office/drawing/2014/main" id="{1F97E987-F0DE-4073-B86C-160A20C1E98E}"/>
            </a:ext>
          </a:extLst>
        </xdr:cNvPr>
        <xdr:cNvSpPr/>
      </xdr:nvSpPr>
      <xdr:spPr>
        <a:xfrm>
          <a:off x="15054263" y="595566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370" name="フローチャート: 判断 369">
          <a:extLst>
            <a:ext uri="{FF2B5EF4-FFF2-40B4-BE49-F238E27FC236}">
              <a16:creationId xmlns:a16="http://schemas.microsoft.com/office/drawing/2014/main" id="{EB941C5A-CF9E-47F4-808B-3C5E52E7E6A0}"/>
            </a:ext>
          </a:extLst>
        </xdr:cNvPr>
        <xdr:cNvSpPr/>
      </xdr:nvSpPr>
      <xdr:spPr>
        <a:xfrm>
          <a:off x="14273213" y="594423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371" name="フローチャート: 判断 370">
          <a:extLst>
            <a:ext uri="{FF2B5EF4-FFF2-40B4-BE49-F238E27FC236}">
              <a16:creationId xmlns:a16="http://schemas.microsoft.com/office/drawing/2014/main" id="{3CAE15AF-5B7D-418F-A7DF-6D2EC16738D0}"/>
            </a:ext>
          </a:extLst>
        </xdr:cNvPr>
        <xdr:cNvSpPr/>
      </xdr:nvSpPr>
      <xdr:spPr>
        <a:xfrm>
          <a:off x="13455650" y="594233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72" name="フローチャート: 判断 371">
          <a:extLst>
            <a:ext uri="{FF2B5EF4-FFF2-40B4-BE49-F238E27FC236}">
              <a16:creationId xmlns:a16="http://schemas.microsoft.com/office/drawing/2014/main" id="{65128FF8-A778-4129-A260-B8730ACF9382}"/>
            </a:ext>
          </a:extLst>
        </xdr:cNvPr>
        <xdr:cNvSpPr/>
      </xdr:nvSpPr>
      <xdr:spPr>
        <a:xfrm>
          <a:off x="12638088" y="596709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373" name="フローチャート: 判断 372">
          <a:extLst>
            <a:ext uri="{FF2B5EF4-FFF2-40B4-BE49-F238E27FC236}">
              <a16:creationId xmlns:a16="http://schemas.microsoft.com/office/drawing/2014/main" id="{67722FB6-22B2-4EA7-891B-2C88D93180AA}"/>
            </a:ext>
          </a:extLst>
        </xdr:cNvPr>
        <xdr:cNvSpPr/>
      </xdr:nvSpPr>
      <xdr:spPr>
        <a:xfrm>
          <a:off x="11806238" y="600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8BCE7289-429F-47BB-9BED-3556D028BE0C}"/>
            </a:ext>
          </a:extLst>
        </xdr:cNvPr>
        <xdr:cNvSpPr txBox="1"/>
      </xdr:nvSpPr>
      <xdr:spPr>
        <a:xfrm>
          <a:off x="149288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5C8D58DB-5EE3-4602-AFA9-ECFCE7FAAE2F}"/>
            </a:ext>
          </a:extLst>
        </xdr:cNvPr>
        <xdr:cNvSpPr txBox="1"/>
      </xdr:nvSpPr>
      <xdr:spPr>
        <a:xfrm>
          <a:off x="1414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BCFE0598-8C1D-47D9-A5AB-26E8B48B6948}"/>
            </a:ext>
          </a:extLst>
        </xdr:cNvPr>
        <xdr:cNvSpPr txBox="1"/>
      </xdr:nvSpPr>
      <xdr:spPr>
        <a:xfrm>
          <a:off x="133302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4C93295-8B38-43D1-94DA-68A300E091D0}"/>
            </a:ext>
          </a:extLst>
        </xdr:cNvPr>
        <xdr:cNvSpPr txBox="1"/>
      </xdr:nvSpPr>
      <xdr:spPr>
        <a:xfrm>
          <a:off x="125126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BCD161BC-153A-45A3-A341-6483FE3B17FE}"/>
            </a:ext>
          </a:extLst>
        </xdr:cNvPr>
        <xdr:cNvSpPr txBox="1"/>
      </xdr:nvSpPr>
      <xdr:spPr>
        <a:xfrm>
          <a:off x="11680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59690</xdr:rowOff>
    </xdr:from>
    <xdr:to>
      <xdr:col>85</xdr:col>
      <xdr:colOff>177800</xdr:colOff>
      <xdr:row>41</xdr:row>
      <xdr:rowOff>161290</xdr:rowOff>
    </xdr:to>
    <xdr:sp macro="" textlink="">
      <xdr:nvSpPr>
        <xdr:cNvPr id="379" name="楕円 378">
          <a:extLst>
            <a:ext uri="{FF2B5EF4-FFF2-40B4-BE49-F238E27FC236}">
              <a16:creationId xmlns:a16="http://schemas.microsoft.com/office/drawing/2014/main" id="{0813436B-3B96-42F0-A629-73763424FCA7}"/>
            </a:ext>
          </a:extLst>
        </xdr:cNvPr>
        <xdr:cNvSpPr/>
      </xdr:nvSpPr>
      <xdr:spPr>
        <a:xfrm>
          <a:off x="15054263"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146067</xdr:rowOff>
    </xdr:from>
    <xdr:ext cx="405111" cy="259045"/>
    <xdr:sp macro="" textlink="">
      <xdr:nvSpPr>
        <xdr:cNvPr id="380" name="【認定こども園・幼稚園・保育所】&#10;有形固定資産減価償却率該当値テキスト">
          <a:extLst>
            <a:ext uri="{FF2B5EF4-FFF2-40B4-BE49-F238E27FC236}">
              <a16:creationId xmlns:a16="http://schemas.microsoft.com/office/drawing/2014/main" id="{320586CB-F206-4C57-836B-96DC6D0CADA4}"/>
            </a:ext>
          </a:extLst>
        </xdr:cNvPr>
        <xdr:cNvSpPr txBox="1"/>
      </xdr:nvSpPr>
      <xdr:spPr>
        <a:xfrm>
          <a:off x="15143163" y="6632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52087</xdr:rowOff>
    </xdr:from>
    <xdr:ext cx="405111" cy="259045"/>
    <xdr:sp macro="" textlink="">
      <xdr:nvSpPr>
        <xdr:cNvPr id="381" name="n_1aveValue【認定こども園・幼稚園・保育所】&#10;有形固定資産減価償却率">
          <a:extLst>
            <a:ext uri="{FF2B5EF4-FFF2-40B4-BE49-F238E27FC236}">
              <a16:creationId xmlns:a16="http://schemas.microsoft.com/office/drawing/2014/main" id="{C1957F03-A6DF-432A-BAB2-945411E4065D}"/>
            </a:ext>
          </a:extLst>
        </xdr:cNvPr>
        <xdr:cNvSpPr txBox="1"/>
      </xdr:nvSpPr>
      <xdr:spPr>
        <a:xfrm>
          <a:off x="141230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382" name="n_2aveValue【認定こども園・幼稚園・保育所】&#10;有形固定資産減価償却率">
          <a:extLst>
            <a:ext uri="{FF2B5EF4-FFF2-40B4-BE49-F238E27FC236}">
              <a16:creationId xmlns:a16="http://schemas.microsoft.com/office/drawing/2014/main" id="{DEBD4EE4-E96C-45F9-818E-8D12BD6D3E20}"/>
            </a:ext>
          </a:extLst>
        </xdr:cNvPr>
        <xdr:cNvSpPr txBox="1"/>
      </xdr:nvSpPr>
      <xdr:spPr>
        <a:xfrm>
          <a:off x="13318182"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383" name="n_3aveValue【認定こども園・幼稚園・保育所】&#10;有形固定資産減価償却率">
          <a:extLst>
            <a:ext uri="{FF2B5EF4-FFF2-40B4-BE49-F238E27FC236}">
              <a16:creationId xmlns:a16="http://schemas.microsoft.com/office/drawing/2014/main" id="{21A62102-3A8B-44ED-B84C-AB159CE97696}"/>
            </a:ext>
          </a:extLst>
        </xdr:cNvPr>
        <xdr:cNvSpPr txBox="1"/>
      </xdr:nvSpPr>
      <xdr:spPr>
        <a:xfrm>
          <a:off x="12500619"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384" name="n_4aveValue【認定こども園・幼稚園・保育所】&#10;有形固定資産減価償却率">
          <a:extLst>
            <a:ext uri="{FF2B5EF4-FFF2-40B4-BE49-F238E27FC236}">
              <a16:creationId xmlns:a16="http://schemas.microsoft.com/office/drawing/2014/main" id="{7445B93A-C7EC-4F9D-910D-E639D4ED426B}"/>
            </a:ext>
          </a:extLst>
        </xdr:cNvPr>
        <xdr:cNvSpPr txBox="1"/>
      </xdr:nvSpPr>
      <xdr:spPr>
        <a:xfrm>
          <a:off x="11668769"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a:extLst>
            <a:ext uri="{FF2B5EF4-FFF2-40B4-BE49-F238E27FC236}">
              <a16:creationId xmlns:a16="http://schemas.microsoft.com/office/drawing/2014/main" id="{1F610C93-1BAC-49F3-A9B6-D133C07DEDA8}"/>
            </a:ext>
          </a:extLst>
        </xdr:cNvPr>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a:extLst>
            <a:ext uri="{FF2B5EF4-FFF2-40B4-BE49-F238E27FC236}">
              <a16:creationId xmlns:a16="http://schemas.microsoft.com/office/drawing/2014/main" id="{C9D637C7-0A0F-4C61-8E25-F23FD56F4095}"/>
            </a:ext>
          </a:extLst>
        </xdr:cNvPr>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a:extLst>
            <a:ext uri="{FF2B5EF4-FFF2-40B4-BE49-F238E27FC236}">
              <a16:creationId xmlns:a16="http://schemas.microsoft.com/office/drawing/2014/main" id="{53325E70-E188-4C4C-8684-86FEC2E71C26}"/>
            </a:ext>
          </a:extLst>
        </xdr:cNvPr>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a:extLst>
            <a:ext uri="{FF2B5EF4-FFF2-40B4-BE49-F238E27FC236}">
              <a16:creationId xmlns:a16="http://schemas.microsoft.com/office/drawing/2014/main" id="{E7F0FE7B-30B3-4DE1-966F-3C6254D63C2B}"/>
            </a:ext>
          </a:extLst>
        </xdr:cNvPr>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a:extLst>
            <a:ext uri="{FF2B5EF4-FFF2-40B4-BE49-F238E27FC236}">
              <a16:creationId xmlns:a16="http://schemas.microsoft.com/office/drawing/2014/main" id="{D0F67114-CB5C-4D3B-A760-D789519DBBA2}"/>
            </a:ext>
          </a:extLst>
        </xdr:cNvPr>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a:extLst>
            <a:ext uri="{FF2B5EF4-FFF2-40B4-BE49-F238E27FC236}">
              <a16:creationId xmlns:a16="http://schemas.microsoft.com/office/drawing/2014/main" id="{EA3FC20C-059E-4B62-9561-635624A62ADC}"/>
            </a:ext>
          </a:extLst>
        </xdr:cNvPr>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a:extLst>
            <a:ext uri="{FF2B5EF4-FFF2-40B4-BE49-F238E27FC236}">
              <a16:creationId xmlns:a16="http://schemas.microsoft.com/office/drawing/2014/main" id="{3D0921AD-3CE3-4324-BC34-B3C82814478A}"/>
            </a:ext>
          </a:extLst>
        </xdr:cNvPr>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a:extLst>
            <a:ext uri="{FF2B5EF4-FFF2-40B4-BE49-F238E27FC236}">
              <a16:creationId xmlns:a16="http://schemas.microsoft.com/office/drawing/2014/main" id="{B0062C4F-3A33-4C08-B925-3C7A96C4BE3A}"/>
            </a:ext>
          </a:extLst>
        </xdr:cNvPr>
        <xdr:cNvSpPr/>
      </xdr:nvSpPr>
      <xdr:spPr>
        <a:xfrm>
          <a:off x="1691640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a:extLst>
            <a:ext uri="{FF2B5EF4-FFF2-40B4-BE49-F238E27FC236}">
              <a16:creationId xmlns:a16="http://schemas.microsoft.com/office/drawing/2014/main" id="{A941F8AE-96BC-4495-844F-C49E7D953942}"/>
            </a:ext>
          </a:extLst>
        </xdr:cNvPr>
        <xdr:cNvSpPr txBox="1"/>
      </xdr:nvSpPr>
      <xdr:spPr>
        <a:xfrm>
          <a:off x="16892588"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a:extLst>
            <a:ext uri="{FF2B5EF4-FFF2-40B4-BE49-F238E27FC236}">
              <a16:creationId xmlns:a16="http://schemas.microsoft.com/office/drawing/2014/main" id="{C8C9E57D-3931-4013-BE20-2C5A96E83A60}"/>
            </a:ext>
          </a:extLst>
        </xdr:cNvPr>
        <xdr:cNvCxnSpPr/>
      </xdr:nvCxnSpPr>
      <xdr:spPr>
        <a:xfrm>
          <a:off x="1691640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5" name="直線コネクタ 394">
          <a:extLst>
            <a:ext uri="{FF2B5EF4-FFF2-40B4-BE49-F238E27FC236}">
              <a16:creationId xmlns:a16="http://schemas.microsoft.com/office/drawing/2014/main" id="{95E20EC2-72BE-44AB-89B3-73C37DF0EEB0}"/>
            </a:ext>
          </a:extLst>
        </xdr:cNvPr>
        <xdr:cNvCxnSpPr/>
      </xdr:nvCxnSpPr>
      <xdr:spPr>
        <a:xfrm>
          <a:off x="1691640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6" name="テキスト ボックス 395">
          <a:extLst>
            <a:ext uri="{FF2B5EF4-FFF2-40B4-BE49-F238E27FC236}">
              <a16:creationId xmlns:a16="http://schemas.microsoft.com/office/drawing/2014/main" id="{C7D85CCF-AF16-43E7-BB02-3CB000E6A719}"/>
            </a:ext>
          </a:extLst>
        </xdr:cNvPr>
        <xdr:cNvSpPr txBox="1"/>
      </xdr:nvSpPr>
      <xdr:spPr>
        <a:xfrm>
          <a:off x="16492084"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7" name="直線コネクタ 396">
          <a:extLst>
            <a:ext uri="{FF2B5EF4-FFF2-40B4-BE49-F238E27FC236}">
              <a16:creationId xmlns:a16="http://schemas.microsoft.com/office/drawing/2014/main" id="{51ED7141-E241-4F42-8803-7FA4AAA24A56}"/>
            </a:ext>
          </a:extLst>
        </xdr:cNvPr>
        <xdr:cNvCxnSpPr/>
      </xdr:nvCxnSpPr>
      <xdr:spPr>
        <a:xfrm>
          <a:off x="1691640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8" name="テキスト ボックス 397">
          <a:extLst>
            <a:ext uri="{FF2B5EF4-FFF2-40B4-BE49-F238E27FC236}">
              <a16:creationId xmlns:a16="http://schemas.microsoft.com/office/drawing/2014/main" id="{C3C41289-B8DE-40F1-B756-4FD4489698DD}"/>
            </a:ext>
          </a:extLst>
        </xdr:cNvPr>
        <xdr:cNvSpPr txBox="1"/>
      </xdr:nvSpPr>
      <xdr:spPr>
        <a:xfrm>
          <a:off x="16492084"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9" name="直線コネクタ 398">
          <a:extLst>
            <a:ext uri="{FF2B5EF4-FFF2-40B4-BE49-F238E27FC236}">
              <a16:creationId xmlns:a16="http://schemas.microsoft.com/office/drawing/2014/main" id="{E5B6C9C6-28B4-492A-AC0F-AC1AF20C7E07}"/>
            </a:ext>
          </a:extLst>
        </xdr:cNvPr>
        <xdr:cNvCxnSpPr/>
      </xdr:nvCxnSpPr>
      <xdr:spPr>
        <a:xfrm>
          <a:off x="1691640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0" name="テキスト ボックス 399">
          <a:extLst>
            <a:ext uri="{FF2B5EF4-FFF2-40B4-BE49-F238E27FC236}">
              <a16:creationId xmlns:a16="http://schemas.microsoft.com/office/drawing/2014/main" id="{A8DE5345-BDA4-42D7-804F-230AE9D634CD}"/>
            </a:ext>
          </a:extLst>
        </xdr:cNvPr>
        <xdr:cNvSpPr txBox="1"/>
      </xdr:nvSpPr>
      <xdr:spPr>
        <a:xfrm>
          <a:off x="16492084" y="600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1" name="直線コネクタ 400">
          <a:extLst>
            <a:ext uri="{FF2B5EF4-FFF2-40B4-BE49-F238E27FC236}">
              <a16:creationId xmlns:a16="http://schemas.microsoft.com/office/drawing/2014/main" id="{A3A7CE9F-3AA5-4093-B716-B906F5039FB2}"/>
            </a:ext>
          </a:extLst>
        </xdr:cNvPr>
        <xdr:cNvCxnSpPr/>
      </xdr:nvCxnSpPr>
      <xdr:spPr>
        <a:xfrm>
          <a:off x="1691640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2" name="テキスト ボックス 401">
          <a:extLst>
            <a:ext uri="{FF2B5EF4-FFF2-40B4-BE49-F238E27FC236}">
              <a16:creationId xmlns:a16="http://schemas.microsoft.com/office/drawing/2014/main" id="{DB4DCCA1-B53A-4EDB-82D1-AC73FDC97D30}"/>
            </a:ext>
          </a:extLst>
        </xdr:cNvPr>
        <xdr:cNvSpPr txBox="1"/>
      </xdr:nvSpPr>
      <xdr:spPr>
        <a:xfrm>
          <a:off x="16492084" y="5639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3" name="直線コネクタ 402">
          <a:extLst>
            <a:ext uri="{FF2B5EF4-FFF2-40B4-BE49-F238E27FC236}">
              <a16:creationId xmlns:a16="http://schemas.microsoft.com/office/drawing/2014/main" id="{E1D72EC9-74F8-4E7E-AD5B-FF735FAA9F86}"/>
            </a:ext>
          </a:extLst>
        </xdr:cNvPr>
        <xdr:cNvCxnSpPr/>
      </xdr:nvCxnSpPr>
      <xdr:spPr>
        <a:xfrm>
          <a:off x="1691640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4" name="テキスト ボックス 403">
          <a:extLst>
            <a:ext uri="{FF2B5EF4-FFF2-40B4-BE49-F238E27FC236}">
              <a16:creationId xmlns:a16="http://schemas.microsoft.com/office/drawing/2014/main" id="{9C98B31B-5091-4280-80FC-AB85E69B94D3}"/>
            </a:ext>
          </a:extLst>
        </xdr:cNvPr>
        <xdr:cNvSpPr txBox="1"/>
      </xdr:nvSpPr>
      <xdr:spPr>
        <a:xfrm>
          <a:off x="16492084" y="5277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5" name="直線コネクタ 404">
          <a:extLst>
            <a:ext uri="{FF2B5EF4-FFF2-40B4-BE49-F238E27FC236}">
              <a16:creationId xmlns:a16="http://schemas.microsoft.com/office/drawing/2014/main" id="{0CB19A2E-81E1-456F-A3E9-3DE07967DC72}"/>
            </a:ext>
          </a:extLst>
        </xdr:cNvPr>
        <xdr:cNvCxnSpPr/>
      </xdr:nvCxnSpPr>
      <xdr:spPr>
        <a:xfrm>
          <a:off x="1691640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6" name="テキスト ボックス 405">
          <a:extLst>
            <a:ext uri="{FF2B5EF4-FFF2-40B4-BE49-F238E27FC236}">
              <a16:creationId xmlns:a16="http://schemas.microsoft.com/office/drawing/2014/main" id="{D2585211-1D4D-4A65-B19F-3CDC343109F8}"/>
            </a:ext>
          </a:extLst>
        </xdr:cNvPr>
        <xdr:cNvSpPr txBox="1"/>
      </xdr:nvSpPr>
      <xdr:spPr>
        <a:xfrm>
          <a:off x="16492084"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7" name="【認定こども園・幼稚園・保育所】&#10;一人当たり面積グラフ枠">
          <a:extLst>
            <a:ext uri="{FF2B5EF4-FFF2-40B4-BE49-F238E27FC236}">
              <a16:creationId xmlns:a16="http://schemas.microsoft.com/office/drawing/2014/main" id="{BE1844D9-EBD8-4F3D-A97A-5C08E9DABFA0}"/>
            </a:ext>
          </a:extLst>
        </xdr:cNvPr>
        <xdr:cNvSpPr/>
      </xdr:nvSpPr>
      <xdr:spPr>
        <a:xfrm>
          <a:off x="1691640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08" name="直線コネクタ 407">
          <a:extLst>
            <a:ext uri="{FF2B5EF4-FFF2-40B4-BE49-F238E27FC236}">
              <a16:creationId xmlns:a16="http://schemas.microsoft.com/office/drawing/2014/main" id="{C011CBBB-115F-464B-86CA-35FA49310765}"/>
            </a:ext>
          </a:extLst>
        </xdr:cNvPr>
        <xdr:cNvCxnSpPr/>
      </xdr:nvCxnSpPr>
      <xdr:spPr>
        <a:xfrm flipV="1">
          <a:off x="20503514" y="565975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09" name="【認定こども園・幼稚園・保育所】&#10;一人当たり面積最小値テキスト">
          <a:extLst>
            <a:ext uri="{FF2B5EF4-FFF2-40B4-BE49-F238E27FC236}">
              <a16:creationId xmlns:a16="http://schemas.microsoft.com/office/drawing/2014/main" id="{AF30FC6E-A919-4916-9BA3-1B299BBB9CE8}"/>
            </a:ext>
          </a:extLst>
        </xdr:cNvPr>
        <xdr:cNvSpPr txBox="1"/>
      </xdr:nvSpPr>
      <xdr:spPr>
        <a:xfrm>
          <a:off x="20542250" y="682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10" name="直線コネクタ 409">
          <a:extLst>
            <a:ext uri="{FF2B5EF4-FFF2-40B4-BE49-F238E27FC236}">
              <a16:creationId xmlns:a16="http://schemas.microsoft.com/office/drawing/2014/main" id="{E7668836-B37E-4275-BF97-BF95D505F688}"/>
            </a:ext>
          </a:extLst>
        </xdr:cNvPr>
        <xdr:cNvCxnSpPr/>
      </xdr:nvCxnSpPr>
      <xdr:spPr>
        <a:xfrm>
          <a:off x="20429538" y="682561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11" name="【認定こども園・幼稚園・保育所】&#10;一人当たり面積最大値テキスト">
          <a:extLst>
            <a:ext uri="{FF2B5EF4-FFF2-40B4-BE49-F238E27FC236}">
              <a16:creationId xmlns:a16="http://schemas.microsoft.com/office/drawing/2014/main" id="{A1EA3D53-8636-4B56-A728-8B4F8B6ADBF2}"/>
            </a:ext>
          </a:extLst>
        </xdr:cNvPr>
        <xdr:cNvSpPr txBox="1"/>
      </xdr:nvSpPr>
      <xdr:spPr>
        <a:xfrm>
          <a:off x="2054225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12" name="直線コネクタ 411">
          <a:extLst>
            <a:ext uri="{FF2B5EF4-FFF2-40B4-BE49-F238E27FC236}">
              <a16:creationId xmlns:a16="http://schemas.microsoft.com/office/drawing/2014/main" id="{A2E0211D-E5BE-4B1A-A7DC-2A3CF532E2C9}"/>
            </a:ext>
          </a:extLst>
        </xdr:cNvPr>
        <xdr:cNvCxnSpPr/>
      </xdr:nvCxnSpPr>
      <xdr:spPr>
        <a:xfrm>
          <a:off x="20429538" y="565975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13" name="【認定こども園・幼稚園・保育所】&#10;一人当たり面積平均値テキスト">
          <a:extLst>
            <a:ext uri="{FF2B5EF4-FFF2-40B4-BE49-F238E27FC236}">
              <a16:creationId xmlns:a16="http://schemas.microsoft.com/office/drawing/2014/main" id="{31C4CCA4-45C2-4C21-AE13-DD7760EA157D}"/>
            </a:ext>
          </a:extLst>
        </xdr:cNvPr>
        <xdr:cNvSpPr txBox="1"/>
      </xdr:nvSpPr>
      <xdr:spPr>
        <a:xfrm>
          <a:off x="20542250" y="630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14" name="フローチャート: 判断 413">
          <a:extLst>
            <a:ext uri="{FF2B5EF4-FFF2-40B4-BE49-F238E27FC236}">
              <a16:creationId xmlns:a16="http://schemas.microsoft.com/office/drawing/2014/main" id="{841C0F81-0E7F-415F-A2C3-740C3F5CA2FB}"/>
            </a:ext>
          </a:extLst>
        </xdr:cNvPr>
        <xdr:cNvSpPr/>
      </xdr:nvSpPr>
      <xdr:spPr>
        <a:xfrm>
          <a:off x="20453350" y="64452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15" name="フローチャート: 判断 414">
          <a:extLst>
            <a:ext uri="{FF2B5EF4-FFF2-40B4-BE49-F238E27FC236}">
              <a16:creationId xmlns:a16="http://schemas.microsoft.com/office/drawing/2014/main" id="{F592BFB8-C82E-4ECA-86DD-3C025EF1874D}"/>
            </a:ext>
          </a:extLst>
        </xdr:cNvPr>
        <xdr:cNvSpPr/>
      </xdr:nvSpPr>
      <xdr:spPr>
        <a:xfrm>
          <a:off x="19686588" y="646049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16" name="フローチャート: 判断 415">
          <a:extLst>
            <a:ext uri="{FF2B5EF4-FFF2-40B4-BE49-F238E27FC236}">
              <a16:creationId xmlns:a16="http://schemas.microsoft.com/office/drawing/2014/main" id="{64D379C2-5A53-4695-8CBD-F08EF3C17264}"/>
            </a:ext>
          </a:extLst>
        </xdr:cNvPr>
        <xdr:cNvSpPr/>
      </xdr:nvSpPr>
      <xdr:spPr>
        <a:xfrm>
          <a:off x="18854738" y="647954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17" name="フローチャート: 判断 416">
          <a:extLst>
            <a:ext uri="{FF2B5EF4-FFF2-40B4-BE49-F238E27FC236}">
              <a16:creationId xmlns:a16="http://schemas.microsoft.com/office/drawing/2014/main" id="{B112886A-8C52-4E6D-8124-DC78DA541DCA}"/>
            </a:ext>
          </a:extLst>
        </xdr:cNvPr>
        <xdr:cNvSpPr/>
      </xdr:nvSpPr>
      <xdr:spPr>
        <a:xfrm>
          <a:off x="18037175" y="647763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18" name="フローチャート: 判断 417">
          <a:extLst>
            <a:ext uri="{FF2B5EF4-FFF2-40B4-BE49-F238E27FC236}">
              <a16:creationId xmlns:a16="http://schemas.microsoft.com/office/drawing/2014/main" id="{DDDE0D08-8D28-4111-8E20-79C53A756CA5}"/>
            </a:ext>
          </a:extLst>
        </xdr:cNvPr>
        <xdr:cNvSpPr/>
      </xdr:nvSpPr>
      <xdr:spPr>
        <a:xfrm>
          <a:off x="17219613" y="648716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B615F07C-A901-483A-8ACD-4CA75BA1BE3E}"/>
            </a:ext>
          </a:extLst>
        </xdr:cNvPr>
        <xdr:cNvSpPr txBox="1"/>
      </xdr:nvSpPr>
      <xdr:spPr>
        <a:xfrm>
          <a:off x="203279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4C81F1DF-7282-4ED9-B616-77CC03CA3504}"/>
            </a:ext>
          </a:extLst>
        </xdr:cNvPr>
        <xdr:cNvSpPr txBox="1"/>
      </xdr:nvSpPr>
      <xdr:spPr>
        <a:xfrm>
          <a:off x="1956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CB9D1566-07BA-4939-AA00-29A23FB3EBF4}"/>
            </a:ext>
          </a:extLst>
        </xdr:cNvPr>
        <xdr:cNvSpPr txBox="1"/>
      </xdr:nvSpPr>
      <xdr:spPr>
        <a:xfrm>
          <a:off x="18729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9FE0FE14-E7FC-4A48-85ED-69C8ABE558C2}"/>
            </a:ext>
          </a:extLst>
        </xdr:cNvPr>
        <xdr:cNvSpPr txBox="1"/>
      </xdr:nvSpPr>
      <xdr:spPr>
        <a:xfrm>
          <a:off x="179117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371907E-57F9-4E42-9389-94B47734E2FD}"/>
            </a:ext>
          </a:extLst>
        </xdr:cNvPr>
        <xdr:cNvSpPr txBox="1"/>
      </xdr:nvSpPr>
      <xdr:spPr>
        <a:xfrm>
          <a:off x="170942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71120</xdr:rowOff>
    </xdr:from>
    <xdr:to>
      <xdr:col>116</xdr:col>
      <xdr:colOff>114300</xdr:colOff>
      <xdr:row>41</xdr:row>
      <xdr:rowOff>1270</xdr:rowOff>
    </xdr:to>
    <xdr:sp macro="" textlink="">
      <xdr:nvSpPr>
        <xdr:cNvPr id="424" name="楕円 423">
          <a:extLst>
            <a:ext uri="{FF2B5EF4-FFF2-40B4-BE49-F238E27FC236}">
              <a16:creationId xmlns:a16="http://schemas.microsoft.com/office/drawing/2014/main" id="{CB0B37D1-E50C-4627-A029-7CF9974D99D7}"/>
            </a:ext>
          </a:extLst>
        </xdr:cNvPr>
        <xdr:cNvSpPr/>
      </xdr:nvSpPr>
      <xdr:spPr>
        <a:xfrm>
          <a:off x="20453350" y="655764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49547</xdr:rowOff>
    </xdr:from>
    <xdr:ext cx="469744" cy="259045"/>
    <xdr:sp macro="" textlink="">
      <xdr:nvSpPr>
        <xdr:cNvPr id="425" name="【認定こども園・幼稚園・保育所】&#10;一人当たり面積該当値テキスト">
          <a:extLst>
            <a:ext uri="{FF2B5EF4-FFF2-40B4-BE49-F238E27FC236}">
              <a16:creationId xmlns:a16="http://schemas.microsoft.com/office/drawing/2014/main" id="{45854DB6-43AD-4450-9972-290132BFD80B}"/>
            </a:ext>
          </a:extLst>
        </xdr:cNvPr>
        <xdr:cNvSpPr txBox="1"/>
      </xdr:nvSpPr>
      <xdr:spPr>
        <a:xfrm>
          <a:off x="20542250" y="65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82567</xdr:rowOff>
    </xdr:from>
    <xdr:ext cx="469744" cy="259045"/>
    <xdr:sp macro="" textlink="">
      <xdr:nvSpPr>
        <xdr:cNvPr id="426" name="n_1aveValue【認定こども園・幼稚園・保育所】&#10;一人当たり面積">
          <a:extLst>
            <a:ext uri="{FF2B5EF4-FFF2-40B4-BE49-F238E27FC236}">
              <a16:creationId xmlns:a16="http://schemas.microsoft.com/office/drawing/2014/main" id="{FFA1B300-D0B0-40BD-842B-C47C41D2C9A6}"/>
            </a:ext>
          </a:extLst>
        </xdr:cNvPr>
        <xdr:cNvSpPr txBox="1"/>
      </xdr:nvSpPr>
      <xdr:spPr>
        <a:xfrm>
          <a:off x="19504102"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427" name="n_2aveValue【認定こども園・幼稚園・保育所】&#10;一人当たり面積">
          <a:extLst>
            <a:ext uri="{FF2B5EF4-FFF2-40B4-BE49-F238E27FC236}">
              <a16:creationId xmlns:a16="http://schemas.microsoft.com/office/drawing/2014/main" id="{A355A07E-897A-484F-91FE-504BDA5C792E}"/>
            </a:ext>
          </a:extLst>
        </xdr:cNvPr>
        <xdr:cNvSpPr txBox="1"/>
      </xdr:nvSpPr>
      <xdr:spPr>
        <a:xfrm>
          <a:off x="18684952"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428" name="n_3aveValue【認定こども園・幼稚園・保育所】&#10;一人当たり面積">
          <a:extLst>
            <a:ext uri="{FF2B5EF4-FFF2-40B4-BE49-F238E27FC236}">
              <a16:creationId xmlns:a16="http://schemas.microsoft.com/office/drawing/2014/main" id="{9029D4EE-992D-4F28-AF84-301962942C73}"/>
            </a:ext>
          </a:extLst>
        </xdr:cNvPr>
        <xdr:cNvSpPr txBox="1"/>
      </xdr:nvSpPr>
      <xdr:spPr>
        <a:xfrm>
          <a:off x="17867390"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429" name="n_4aveValue【認定こども園・幼稚園・保育所】&#10;一人当たり面積">
          <a:extLst>
            <a:ext uri="{FF2B5EF4-FFF2-40B4-BE49-F238E27FC236}">
              <a16:creationId xmlns:a16="http://schemas.microsoft.com/office/drawing/2014/main" id="{2A099433-4A67-4589-8ED6-CDA9F2A3A81B}"/>
            </a:ext>
          </a:extLst>
        </xdr:cNvPr>
        <xdr:cNvSpPr txBox="1"/>
      </xdr:nvSpPr>
      <xdr:spPr>
        <a:xfrm>
          <a:off x="17049827" y="62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a:extLst>
            <a:ext uri="{FF2B5EF4-FFF2-40B4-BE49-F238E27FC236}">
              <a16:creationId xmlns:a16="http://schemas.microsoft.com/office/drawing/2014/main" id="{9DBDEDE5-A104-4C48-95BB-921BFE57937C}"/>
            </a:ext>
          </a:extLst>
        </xdr:cNvPr>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a:extLst>
            <a:ext uri="{FF2B5EF4-FFF2-40B4-BE49-F238E27FC236}">
              <a16:creationId xmlns:a16="http://schemas.microsoft.com/office/drawing/2014/main" id="{0CB8033A-1DD7-4893-897E-E0DDBBA92924}"/>
            </a:ext>
          </a:extLst>
        </xdr:cNvPr>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a:extLst>
            <a:ext uri="{FF2B5EF4-FFF2-40B4-BE49-F238E27FC236}">
              <a16:creationId xmlns:a16="http://schemas.microsoft.com/office/drawing/2014/main" id="{0DC8694F-98C2-4113-8F55-D65F113E8B84}"/>
            </a:ext>
          </a:extLst>
        </xdr:cNvPr>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a:extLst>
            <a:ext uri="{FF2B5EF4-FFF2-40B4-BE49-F238E27FC236}">
              <a16:creationId xmlns:a16="http://schemas.microsoft.com/office/drawing/2014/main" id="{20F7557C-9BA7-4CEE-923D-B561A4DE1ABD}"/>
            </a:ext>
          </a:extLst>
        </xdr:cNvPr>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a:extLst>
            <a:ext uri="{FF2B5EF4-FFF2-40B4-BE49-F238E27FC236}">
              <a16:creationId xmlns:a16="http://schemas.microsoft.com/office/drawing/2014/main" id="{F87FD868-6C24-4212-815B-2C149D266712}"/>
            </a:ext>
          </a:extLst>
        </xdr:cNvPr>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a:extLst>
            <a:ext uri="{FF2B5EF4-FFF2-40B4-BE49-F238E27FC236}">
              <a16:creationId xmlns:a16="http://schemas.microsoft.com/office/drawing/2014/main" id="{5F1242BD-F5FA-470B-B3A1-649B951C8883}"/>
            </a:ext>
          </a:extLst>
        </xdr:cNvPr>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a:extLst>
            <a:ext uri="{FF2B5EF4-FFF2-40B4-BE49-F238E27FC236}">
              <a16:creationId xmlns:a16="http://schemas.microsoft.com/office/drawing/2014/main" id="{8E422161-B6CB-4240-A10F-F9AA7BCB31D1}"/>
            </a:ext>
          </a:extLst>
        </xdr:cNvPr>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a:extLst>
            <a:ext uri="{FF2B5EF4-FFF2-40B4-BE49-F238E27FC236}">
              <a16:creationId xmlns:a16="http://schemas.microsoft.com/office/drawing/2014/main" id="{645DD38D-D68E-4E9F-9E9F-25508AF41F05}"/>
            </a:ext>
          </a:extLst>
        </xdr:cNvPr>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a:extLst>
            <a:ext uri="{FF2B5EF4-FFF2-40B4-BE49-F238E27FC236}">
              <a16:creationId xmlns:a16="http://schemas.microsoft.com/office/drawing/2014/main" id="{996D5D3D-B650-4281-A245-2065C5CD9E47}"/>
            </a:ext>
          </a:extLst>
        </xdr:cNvPr>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a:extLst>
            <a:ext uri="{FF2B5EF4-FFF2-40B4-BE49-F238E27FC236}">
              <a16:creationId xmlns:a16="http://schemas.microsoft.com/office/drawing/2014/main" id="{4A6F6A1B-3AEA-467F-A495-E545CF63578E}"/>
            </a:ext>
          </a:extLst>
        </xdr:cNvPr>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0" name="テキスト ボックス 439">
          <a:extLst>
            <a:ext uri="{FF2B5EF4-FFF2-40B4-BE49-F238E27FC236}">
              <a16:creationId xmlns:a16="http://schemas.microsoft.com/office/drawing/2014/main" id="{A8528227-AF1E-4A18-BA04-B3574A67A9A1}"/>
            </a:ext>
          </a:extLst>
        </xdr:cNvPr>
        <xdr:cNvSpPr txBox="1"/>
      </xdr:nvSpPr>
      <xdr:spPr>
        <a:xfrm>
          <a:off x="11092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a:extLst>
            <a:ext uri="{FF2B5EF4-FFF2-40B4-BE49-F238E27FC236}">
              <a16:creationId xmlns:a16="http://schemas.microsoft.com/office/drawing/2014/main" id="{E115D5BA-202E-4644-A07F-707012EDF63A}"/>
            </a:ext>
          </a:extLst>
        </xdr:cNvPr>
        <xdr:cNvCxnSpPr/>
      </xdr:nvCxnSpPr>
      <xdr:spPr>
        <a:xfrm>
          <a:off x="11517313"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42" name="テキスト ボックス 441">
          <a:extLst>
            <a:ext uri="{FF2B5EF4-FFF2-40B4-BE49-F238E27FC236}">
              <a16:creationId xmlns:a16="http://schemas.microsoft.com/office/drawing/2014/main" id="{7CA629A3-8AB4-4592-A613-34CA3D169C05}"/>
            </a:ext>
          </a:extLst>
        </xdr:cNvPr>
        <xdr:cNvSpPr txBox="1"/>
      </xdr:nvSpPr>
      <xdr:spPr>
        <a:xfrm>
          <a:off x="11092996"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a:extLst>
            <a:ext uri="{FF2B5EF4-FFF2-40B4-BE49-F238E27FC236}">
              <a16:creationId xmlns:a16="http://schemas.microsoft.com/office/drawing/2014/main" id="{82C3650B-72E3-4D11-B9CD-DD9C37475195}"/>
            </a:ext>
          </a:extLst>
        </xdr:cNvPr>
        <xdr:cNvCxnSpPr/>
      </xdr:nvCxnSpPr>
      <xdr:spPr>
        <a:xfrm>
          <a:off x="11517313"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a:extLst>
            <a:ext uri="{FF2B5EF4-FFF2-40B4-BE49-F238E27FC236}">
              <a16:creationId xmlns:a16="http://schemas.microsoft.com/office/drawing/2014/main" id="{A58465F9-3525-4166-BBE7-D98BE2AA2A81}"/>
            </a:ext>
          </a:extLst>
        </xdr:cNvPr>
        <xdr:cNvSpPr txBox="1"/>
      </xdr:nvSpPr>
      <xdr:spPr>
        <a:xfrm>
          <a:off x="11142829"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a:extLst>
            <a:ext uri="{FF2B5EF4-FFF2-40B4-BE49-F238E27FC236}">
              <a16:creationId xmlns:a16="http://schemas.microsoft.com/office/drawing/2014/main" id="{2B0EE5A0-3F25-4FDF-A815-5D727AD5FA86}"/>
            </a:ext>
          </a:extLst>
        </xdr:cNvPr>
        <xdr:cNvCxnSpPr/>
      </xdr:nvCxnSpPr>
      <xdr:spPr>
        <a:xfrm>
          <a:off x="11517313"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a:extLst>
            <a:ext uri="{FF2B5EF4-FFF2-40B4-BE49-F238E27FC236}">
              <a16:creationId xmlns:a16="http://schemas.microsoft.com/office/drawing/2014/main" id="{7E97ECD7-82F3-4B2C-93C6-7D0F7E9D6C95}"/>
            </a:ext>
          </a:extLst>
        </xdr:cNvPr>
        <xdr:cNvSpPr txBox="1"/>
      </xdr:nvSpPr>
      <xdr:spPr>
        <a:xfrm>
          <a:off x="11142829"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a:extLst>
            <a:ext uri="{FF2B5EF4-FFF2-40B4-BE49-F238E27FC236}">
              <a16:creationId xmlns:a16="http://schemas.microsoft.com/office/drawing/2014/main" id="{63A265FE-AAC0-4069-9190-E876888D988F}"/>
            </a:ext>
          </a:extLst>
        </xdr:cNvPr>
        <xdr:cNvCxnSpPr/>
      </xdr:nvCxnSpPr>
      <xdr:spPr>
        <a:xfrm>
          <a:off x="11517313"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a:extLst>
            <a:ext uri="{FF2B5EF4-FFF2-40B4-BE49-F238E27FC236}">
              <a16:creationId xmlns:a16="http://schemas.microsoft.com/office/drawing/2014/main" id="{3E89B535-96D5-4224-B7A5-15F677E1A39C}"/>
            </a:ext>
          </a:extLst>
        </xdr:cNvPr>
        <xdr:cNvSpPr txBox="1"/>
      </xdr:nvSpPr>
      <xdr:spPr>
        <a:xfrm>
          <a:off x="11142829"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a:extLst>
            <a:ext uri="{FF2B5EF4-FFF2-40B4-BE49-F238E27FC236}">
              <a16:creationId xmlns:a16="http://schemas.microsoft.com/office/drawing/2014/main" id="{94DE9D19-2864-46E5-B6A8-7D8825CEAD74}"/>
            </a:ext>
          </a:extLst>
        </xdr:cNvPr>
        <xdr:cNvCxnSpPr/>
      </xdr:nvCxnSpPr>
      <xdr:spPr>
        <a:xfrm>
          <a:off x="11517313"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0" name="テキスト ボックス 449">
          <a:extLst>
            <a:ext uri="{FF2B5EF4-FFF2-40B4-BE49-F238E27FC236}">
              <a16:creationId xmlns:a16="http://schemas.microsoft.com/office/drawing/2014/main" id="{697B68CF-062F-438B-ACF3-66A3F9F2568C}"/>
            </a:ext>
          </a:extLst>
        </xdr:cNvPr>
        <xdr:cNvSpPr txBox="1"/>
      </xdr:nvSpPr>
      <xdr:spPr>
        <a:xfrm>
          <a:off x="11142829"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a:extLst>
            <a:ext uri="{FF2B5EF4-FFF2-40B4-BE49-F238E27FC236}">
              <a16:creationId xmlns:a16="http://schemas.microsoft.com/office/drawing/2014/main" id="{6E7A4581-6B11-4D72-A69C-27C2BC54A7DC}"/>
            </a:ext>
          </a:extLst>
        </xdr:cNvPr>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52" name="テキスト ボックス 451">
          <a:extLst>
            <a:ext uri="{FF2B5EF4-FFF2-40B4-BE49-F238E27FC236}">
              <a16:creationId xmlns:a16="http://schemas.microsoft.com/office/drawing/2014/main" id="{403142F2-B7D0-42A7-85EF-CC16B739A051}"/>
            </a:ext>
          </a:extLst>
        </xdr:cNvPr>
        <xdr:cNvSpPr txBox="1"/>
      </xdr:nvSpPr>
      <xdr:spPr>
        <a:xfrm>
          <a:off x="11206949" y="85160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a:extLst>
            <a:ext uri="{FF2B5EF4-FFF2-40B4-BE49-F238E27FC236}">
              <a16:creationId xmlns:a16="http://schemas.microsoft.com/office/drawing/2014/main" id="{A7E066F8-8EF3-40AD-9260-2C74B3B64B6C}"/>
            </a:ext>
          </a:extLst>
        </xdr:cNvPr>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454" name="直線コネクタ 453">
          <a:extLst>
            <a:ext uri="{FF2B5EF4-FFF2-40B4-BE49-F238E27FC236}">
              <a16:creationId xmlns:a16="http://schemas.microsoft.com/office/drawing/2014/main" id="{BCCAC886-E37F-4DEF-B717-B4033D8DDD8A}"/>
            </a:ext>
          </a:extLst>
        </xdr:cNvPr>
        <xdr:cNvCxnSpPr/>
      </xdr:nvCxnSpPr>
      <xdr:spPr>
        <a:xfrm flipV="1">
          <a:off x="15104427" y="9159240"/>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455" name="【学校施設】&#10;有形固定資産減価償却率最小値テキスト">
          <a:extLst>
            <a:ext uri="{FF2B5EF4-FFF2-40B4-BE49-F238E27FC236}">
              <a16:creationId xmlns:a16="http://schemas.microsoft.com/office/drawing/2014/main" id="{488F8C98-3B06-41DD-AFCE-994DB88E1797}"/>
            </a:ext>
          </a:extLst>
        </xdr:cNvPr>
        <xdr:cNvSpPr txBox="1"/>
      </xdr:nvSpPr>
      <xdr:spPr>
        <a:xfrm>
          <a:off x="15143163"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456" name="直線コネクタ 455">
          <a:extLst>
            <a:ext uri="{FF2B5EF4-FFF2-40B4-BE49-F238E27FC236}">
              <a16:creationId xmlns:a16="http://schemas.microsoft.com/office/drawing/2014/main" id="{681DEC6D-74D7-47DC-B394-216B21B8090A}"/>
            </a:ext>
          </a:extLst>
        </xdr:cNvPr>
        <xdr:cNvCxnSpPr/>
      </xdr:nvCxnSpPr>
      <xdr:spPr>
        <a:xfrm>
          <a:off x="15016163" y="1020318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457" name="【学校施設】&#10;有形固定資産減価償却率最大値テキスト">
          <a:extLst>
            <a:ext uri="{FF2B5EF4-FFF2-40B4-BE49-F238E27FC236}">
              <a16:creationId xmlns:a16="http://schemas.microsoft.com/office/drawing/2014/main" id="{1A1B2F61-275F-44D0-B979-1A747F74BC9A}"/>
            </a:ext>
          </a:extLst>
        </xdr:cNvPr>
        <xdr:cNvSpPr txBox="1"/>
      </xdr:nvSpPr>
      <xdr:spPr>
        <a:xfrm>
          <a:off x="15143163" y="8943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458" name="直線コネクタ 457">
          <a:extLst>
            <a:ext uri="{FF2B5EF4-FFF2-40B4-BE49-F238E27FC236}">
              <a16:creationId xmlns:a16="http://schemas.microsoft.com/office/drawing/2014/main" id="{49B64709-9B0F-4A53-9AA8-F0AA4CE0DCF9}"/>
            </a:ext>
          </a:extLst>
        </xdr:cNvPr>
        <xdr:cNvCxnSpPr/>
      </xdr:nvCxnSpPr>
      <xdr:spPr>
        <a:xfrm>
          <a:off x="15016163" y="915924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459" name="【学校施設】&#10;有形固定資産減価償却率平均値テキスト">
          <a:extLst>
            <a:ext uri="{FF2B5EF4-FFF2-40B4-BE49-F238E27FC236}">
              <a16:creationId xmlns:a16="http://schemas.microsoft.com/office/drawing/2014/main" id="{799F7EBC-C276-4160-B7BD-47DB9C61389E}"/>
            </a:ext>
          </a:extLst>
        </xdr:cNvPr>
        <xdr:cNvSpPr txBox="1"/>
      </xdr:nvSpPr>
      <xdr:spPr>
        <a:xfrm>
          <a:off x="15143163" y="9599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460" name="フローチャート: 判断 459">
          <a:extLst>
            <a:ext uri="{FF2B5EF4-FFF2-40B4-BE49-F238E27FC236}">
              <a16:creationId xmlns:a16="http://schemas.microsoft.com/office/drawing/2014/main" id="{2F09377B-5EA6-4EDC-8932-0F3093A743E3}"/>
            </a:ext>
          </a:extLst>
        </xdr:cNvPr>
        <xdr:cNvSpPr/>
      </xdr:nvSpPr>
      <xdr:spPr>
        <a:xfrm>
          <a:off x="15054263"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461" name="フローチャート: 判断 460">
          <a:extLst>
            <a:ext uri="{FF2B5EF4-FFF2-40B4-BE49-F238E27FC236}">
              <a16:creationId xmlns:a16="http://schemas.microsoft.com/office/drawing/2014/main" id="{2F49E24D-0B54-4B86-865A-B3AD99CB137F}"/>
            </a:ext>
          </a:extLst>
        </xdr:cNvPr>
        <xdr:cNvSpPr/>
      </xdr:nvSpPr>
      <xdr:spPr>
        <a:xfrm>
          <a:off x="14273213" y="9722802"/>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462" name="フローチャート: 判断 461">
          <a:extLst>
            <a:ext uri="{FF2B5EF4-FFF2-40B4-BE49-F238E27FC236}">
              <a16:creationId xmlns:a16="http://schemas.microsoft.com/office/drawing/2014/main" id="{6F4DACBE-63FE-44BA-950B-10ADC7024B6B}"/>
            </a:ext>
          </a:extLst>
        </xdr:cNvPr>
        <xdr:cNvSpPr/>
      </xdr:nvSpPr>
      <xdr:spPr>
        <a:xfrm>
          <a:off x="13455650" y="97218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463" name="フローチャート: 判断 462">
          <a:extLst>
            <a:ext uri="{FF2B5EF4-FFF2-40B4-BE49-F238E27FC236}">
              <a16:creationId xmlns:a16="http://schemas.microsoft.com/office/drawing/2014/main" id="{1CA7C607-8B61-45E7-AE73-28123F071E3A}"/>
            </a:ext>
          </a:extLst>
        </xdr:cNvPr>
        <xdr:cNvSpPr/>
      </xdr:nvSpPr>
      <xdr:spPr>
        <a:xfrm>
          <a:off x="12638088" y="972566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464" name="フローチャート: 判断 463">
          <a:extLst>
            <a:ext uri="{FF2B5EF4-FFF2-40B4-BE49-F238E27FC236}">
              <a16:creationId xmlns:a16="http://schemas.microsoft.com/office/drawing/2014/main" id="{F4D68087-8602-430D-837E-57D84963DD2B}"/>
            </a:ext>
          </a:extLst>
        </xdr:cNvPr>
        <xdr:cNvSpPr/>
      </xdr:nvSpPr>
      <xdr:spPr>
        <a:xfrm>
          <a:off x="11806238" y="96932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A03FC09D-19E5-4028-B771-213ECB8252BE}"/>
            </a:ext>
          </a:extLst>
        </xdr:cNvPr>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14AF9099-FC2F-4C6B-B567-FA02992FD17B}"/>
            </a:ext>
          </a:extLst>
        </xdr:cNvPr>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8F4146DD-80C5-411D-AE33-04469CC19C73}"/>
            </a:ext>
          </a:extLst>
        </xdr:cNvPr>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71CB6DB8-82B0-4617-BDBE-8C30A6B1AF7C}"/>
            </a:ext>
          </a:extLst>
        </xdr:cNvPr>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F0A5D4DC-3CFD-4E65-9635-EB1E6210CB98}"/>
            </a:ext>
          </a:extLst>
        </xdr:cNvPr>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xdr:rowOff>
    </xdr:from>
    <xdr:to>
      <xdr:col>85</xdr:col>
      <xdr:colOff>177800</xdr:colOff>
      <xdr:row>61</xdr:row>
      <xdr:rowOff>106045</xdr:rowOff>
    </xdr:to>
    <xdr:sp macro="" textlink="">
      <xdr:nvSpPr>
        <xdr:cNvPr id="470" name="楕円 469">
          <a:extLst>
            <a:ext uri="{FF2B5EF4-FFF2-40B4-BE49-F238E27FC236}">
              <a16:creationId xmlns:a16="http://schemas.microsoft.com/office/drawing/2014/main" id="{ABE2D840-5F72-4635-97A1-1B9EC75C9C0D}"/>
            </a:ext>
          </a:extLst>
        </xdr:cNvPr>
        <xdr:cNvSpPr/>
      </xdr:nvSpPr>
      <xdr:spPr>
        <a:xfrm>
          <a:off x="15054263"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154322</xdr:rowOff>
    </xdr:from>
    <xdr:ext cx="405111" cy="259045"/>
    <xdr:sp macro="" textlink="">
      <xdr:nvSpPr>
        <xdr:cNvPr id="471" name="【学校施設】&#10;有形固定資産減価償却率該当値テキスト">
          <a:extLst>
            <a:ext uri="{FF2B5EF4-FFF2-40B4-BE49-F238E27FC236}">
              <a16:creationId xmlns:a16="http://schemas.microsoft.com/office/drawing/2014/main" id="{572ACA73-28F0-44F7-AB2D-B48D8FAFCD5D}"/>
            </a:ext>
          </a:extLst>
        </xdr:cNvPr>
        <xdr:cNvSpPr txBox="1"/>
      </xdr:nvSpPr>
      <xdr:spPr>
        <a:xfrm>
          <a:off x="15143163" y="987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111142</xdr:rowOff>
    </xdr:from>
    <xdr:ext cx="405111" cy="259045"/>
    <xdr:sp macro="" textlink="">
      <xdr:nvSpPr>
        <xdr:cNvPr id="472" name="n_1aveValue【学校施設】&#10;有形固定資産減価償却率">
          <a:extLst>
            <a:ext uri="{FF2B5EF4-FFF2-40B4-BE49-F238E27FC236}">
              <a16:creationId xmlns:a16="http://schemas.microsoft.com/office/drawing/2014/main" id="{F37B6B1F-4545-4EB8-9316-41B2F7E9B8B1}"/>
            </a:ext>
          </a:extLst>
        </xdr:cNvPr>
        <xdr:cNvSpPr txBox="1"/>
      </xdr:nvSpPr>
      <xdr:spPr>
        <a:xfrm>
          <a:off x="141230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473" name="n_2aveValue【学校施設】&#10;有形固定資産減価償却率">
          <a:extLst>
            <a:ext uri="{FF2B5EF4-FFF2-40B4-BE49-F238E27FC236}">
              <a16:creationId xmlns:a16="http://schemas.microsoft.com/office/drawing/2014/main" id="{8FCC36CA-3FE6-455D-82BE-1918710CF256}"/>
            </a:ext>
          </a:extLst>
        </xdr:cNvPr>
        <xdr:cNvSpPr txBox="1"/>
      </xdr:nvSpPr>
      <xdr:spPr>
        <a:xfrm>
          <a:off x="13318182" y="950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474" name="n_3aveValue【学校施設】&#10;有形固定資産減価償却率">
          <a:extLst>
            <a:ext uri="{FF2B5EF4-FFF2-40B4-BE49-F238E27FC236}">
              <a16:creationId xmlns:a16="http://schemas.microsoft.com/office/drawing/2014/main" id="{FE98A64C-073A-4084-8430-E8A4C5548047}"/>
            </a:ext>
          </a:extLst>
        </xdr:cNvPr>
        <xdr:cNvSpPr txBox="1"/>
      </xdr:nvSpPr>
      <xdr:spPr>
        <a:xfrm>
          <a:off x="12500619" y="951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475" name="n_4aveValue【学校施設】&#10;有形固定資産減価償却率">
          <a:extLst>
            <a:ext uri="{FF2B5EF4-FFF2-40B4-BE49-F238E27FC236}">
              <a16:creationId xmlns:a16="http://schemas.microsoft.com/office/drawing/2014/main" id="{4EAD66A6-3BE2-4C9E-8011-DB72C8B21A42}"/>
            </a:ext>
          </a:extLst>
        </xdr:cNvPr>
        <xdr:cNvSpPr txBox="1"/>
      </xdr:nvSpPr>
      <xdr:spPr>
        <a:xfrm>
          <a:off x="11668769"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a:extLst>
            <a:ext uri="{FF2B5EF4-FFF2-40B4-BE49-F238E27FC236}">
              <a16:creationId xmlns:a16="http://schemas.microsoft.com/office/drawing/2014/main" id="{EA5C76EE-8B06-422D-ABBF-B89C449FAE1C}"/>
            </a:ext>
          </a:extLst>
        </xdr:cNvPr>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a:extLst>
            <a:ext uri="{FF2B5EF4-FFF2-40B4-BE49-F238E27FC236}">
              <a16:creationId xmlns:a16="http://schemas.microsoft.com/office/drawing/2014/main" id="{CE9D1489-777C-4290-B9F0-4A60EEFAA9D4}"/>
            </a:ext>
          </a:extLst>
        </xdr:cNvPr>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a:extLst>
            <a:ext uri="{FF2B5EF4-FFF2-40B4-BE49-F238E27FC236}">
              <a16:creationId xmlns:a16="http://schemas.microsoft.com/office/drawing/2014/main" id="{D5BCB148-2E45-49A7-8024-14AE525995C9}"/>
            </a:ext>
          </a:extLst>
        </xdr:cNvPr>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a:extLst>
            <a:ext uri="{FF2B5EF4-FFF2-40B4-BE49-F238E27FC236}">
              <a16:creationId xmlns:a16="http://schemas.microsoft.com/office/drawing/2014/main" id="{8BDACCBF-B728-4D13-B567-7F59FFA8CA18}"/>
            </a:ext>
          </a:extLst>
        </xdr:cNvPr>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a:extLst>
            <a:ext uri="{FF2B5EF4-FFF2-40B4-BE49-F238E27FC236}">
              <a16:creationId xmlns:a16="http://schemas.microsoft.com/office/drawing/2014/main" id="{4FD3443D-536B-46A6-85DE-B42683B673DB}"/>
            </a:ext>
          </a:extLst>
        </xdr:cNvPr>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a:extLst>
            <a:ext uri="{FF2B5EF4-FFF2-40B4-BE49-F238E27FC236}">
              <a16:creationId xmlns:a16="http://schemas.microsoft.com/office/drawing/2014/main" id="{A9E4D429-1794-4D2B-8080-935B3A72BBBF}"/>
            </a:ext>
          </a:extLst>
        </xdr:cNvPr>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a:extLst>
            <a:ext uri="{FF2B5EF4-FFF2-40B4-BE49-F238E27FC236}">
              <a16:creationId xmlns:a16="http://schemas.microsoft.com/office/drawing/2014/main" id="{295848F0-69DC-4FF2-85E9-38BB5C9DB9C9}"/>
            </a:ext>
          </a:extLst>
        </xdr:cNvPr>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a:extLst>
            <a:ext uri="{FF2B5EF4-FFF2-40B4-BE49-F238E27FC236}">
              <a16:creationId xmlns:a16="http://schemas.microsoft.com/office/drawing/2014/main" id="{B21C4713-2259-4AFD-AE2A-6D51B5101C7E}"/>
            </a:ext>
          </a:extLst>
        </xdr:cNvPr>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a:extLst>
            <a:ext uri="{FF2B5EF4-FFF2-40B4-BE49-F238E27FC236}">
              <a16:creationId xmlns:a16="http://schemas.microsoft.com/office/drawing/2014/main" id="{CEC9B769-C1F8-4648-AECB-B7E6690BF4B6}"/>
            </a:ext>
          </a:extLst>
        </xdr:cNvPr>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a:extLst>
            <a:ext uri="{FF2B5EF4-FFF2-40B4-BE49-F238E27FC236}">
              <a16:creationId xmlns:a16="http://schemas.microsoft.com/office/drawing/2014/main" id="{C719705A-DD9B-4DE1-A0A5-BCCBC54A6EEE}"/>
            </a:ext>
          </a:extLst>
        </xdr:cNvPr>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a:extLst>
            <a:ext uri="{FF2B5EF4-FFF2-40B4-BE49-F238E27FC236}">
              <a16:creationId xmlns:a16="http://schemas.microsoft.com/office/drawing/2014/main" id="{C04C6301-069E-4279-B1F6-CB4FF313B193}"/>
            </a:ext>
          </a:extLst>
        </xdr:cNvPr>
        <xdr:cNvSpPr txBox="1"/>
      </xdr:nvSpPr>
      <xdr:spPr>
        <a:xfrm>
          <a:off x="1649208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87" name="直線コネクタ 486">
          <a:extLst>
            <a:ext uri="{FF2B5EF4-FFF2-40B4-BE49-F238E27FC236}">
              <a16:creationId xmlns:a16="http://schemas.microsoft.com/office/drawing/2014/main" id="{139EE296-1617-4D89-AB8B-9F09242ABDCE}"/>
            </a:ext>
          </a:extLst>
        </xdr:cNvPr>
        <xdr:cNvCxnSpPr/>
      </xdr:nvCxnSpPr>
      <xdr:spPr>
        <a:xfrm>
          <a:off x="16916400" y="102679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8" name="テキスト ボックス 487">
          <a:extLst>
            <a:ext uri="{FF2B5EF4-FFF2-40B4-BE49-F238E27FC236}">
              <a16:creationId xmlns:a16="http://schemas.microsoft.com/office/drawing/2014/main" id="{3297761F-66A1-4149-9A82-461226C822F1}"/>
            </a:ext>
          </a:extLst>
        </xdr:cNvPr>
        <xdr:cNvSpPr txBox="1"/>
      </xdr:nvSpPr>
      <xdr:spPr>
        <a:xfrm>
          <a:off x="16492084" y="1013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9" name="直線コネクタ 488">
          <a:extLst>
            <a:ext uri="{FF2B5EF4-FFF2-40B4-BE49-F238E27FC236}">
              <a16:creationId xmlns:a16="http://schemas.microsoft.com/office/drawing/2014/main" id="{56842077-EBE1-4F4B-A0C0-6A27DC450DE0}"/>
            </a:ext>
          </a:extLst>
        </xdr:cNvPr>
        <xdr:cNvCxnSpPr/>
      </xdr:nvCxnSpPr>
      <xdr:spPr>
        <a:xfrm>
          <a:off x="16916400"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0" name="テキスト ボックス 489">
          <a:extLst>
            <a:ext uri="{FF2B5EF4-FFF2-40B4-BE49-F238E27FC236}">
              <a16:creationId xmlns:a16="http://schemas.microsoft.com/office/drawing/2014/main" id="{4763E6A8-84F0-46DF-9D86-F037D5876EA3}"/>
            </a:ext>
          </a:extLst>
        </xdr:cNvPr>
        <xdr:cNvSpPr txBox="1"/>
      </xdr:nvSpPr>
      <xdr:spPr>
        <a:xfrm>
          <a:off x="16492084" y="959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91" name="直線コネクタ 490">
          <a:extLst>
            <a:ext uri="{FF2B5EF4-FFF2-40B4-BE49-F238E27FC236}">
              <a16:creationId xmlns:a16="http://schemas.microsoft.com/office/drawing/2014/main" id="{952705FB-A867-4EDC-8B73-F260BF082B49}"/>
            </a:ext>
          </a:extLst>
        </xdr:cNvPr>
        <xdr:cNvCxnSpPr/>
      </xdr:nvCxnSpPr>
      <xdr:spPr>
        <a:xfrm>
          <a:off x="16916400" y="91916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92" name="テキスト ボックス 491">
          <a:extLst>
            <a:ext uri="{FF2B5EF4-FFF2-40B4-BE49-F238E27FC236}">
              <a16:creationId xmlns:a16="http://schemas.microsoft.com/office/drawing/2014/main" id="{49F8547F-0B88-4BC7-A8B7-5680DD4DBDE0}"/>
            </a:ext>
          </a:extLst>
        </xdr:cNvPr>
        <xdr:cNvSpPr txBox="1"/>
      </xdr:nvSpPr>
      <xdr:spPr>
        <a:xfrm>
          <a:off x="16492084" y="905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415996E9-B4B7-4FFD-B9D5-FD39BBB2D27A}"/>
            </a:ext>
          </a:extLst>
        </xdr:cNvPr>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EB7EE3A0-2940-4B6F-BB72-60BC01F2D273}"/>
            </a:ext>
          </a:extLst>
        </xdr:cNvPr>
        <xdr:cNvSpPr txBox="1"/>
      </xdr:nvSpPr>
      <xdr:spPr>
        <a:xfrm>
          <a:off x="16492084"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a:extLst>
            <a:ext uri="{FF2B5EF4-FFF2-40B4-BE49-F238E27FC236}">
              <a16:creationId xmlns:a16="http://schemas.microsoft.com/office/drawing/2014/main" id="{CA54885E-1E00-40C5-8F51-573C14169EA0}"/>
            </a:ext>
          </a:extLst>
        </xdr:cNvPr>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496" name="直線コネクタ 495">
          <a:extLst>
            <a:ext uri="{FF2B5EF4-FFF2-40B4-BE49-F238E27FC236}">
              <a16:creationId xmlns:a16="http://schemas.microsoft.com/office/drawing/2014/main" id="{15922204-73B2-4ECE-8BB2-21CF52F77749}"/>
            </a:ext>
          </a:extLst>
        </xdr:cNvPr>
        <xdr:cNvCxnSpPr/>
      </xdr:nvCxnSpPr>
      <xdr:spPr>
        <a:xfrm flipV="1">
          <a:off x="20503514" y="9038844"/>
          <a:ext cx="0" cy="117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497" name="【学校施設】&#10;一人当たり面積最小値テキスト">
          <a:extLst>
            <a:ext uri="{FF2B5EF4-FFF2-40B4-BE49-F238E27FC236}">
              <a16:creationId xmlns:a16="http://schemas.microsoft.com/office/drawing/2014/main" id="{73169157-C0B0-40F9-8FA0-0CCDB84610FD}"/>
            </a:ext>
          </a:extLst>
        </xdr:cNvPr>
        <xdr:cNvSpPr txBox="1"/>
      </xdr:nvSpPr>
      <xdr:spPr>
        <a:xfrm>
          <a:off x="20542250" y="1021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498" name="直線コネクタ 497">
          <a:extLst>
            <a:ext uri="{FF2B5EF4-FFF2-40B4-BE49-F238E27FC236}">
              <a16:creationId xmlns:a16="http://schemas.microsoft.com/office/drawing/2014/main" id="{659EB470-9830-42CF-8AC0-CF5BE23D9B9E}"/>
            </a:ext>
          </a:extLst>
        </xdr:cNvPr>
        <xdr:cNvCxnSpPr/>
      </xdr:nvCxnSpPr>
      <xdr:spPr>
        <a:xfrm>
          <a:off x="20429538" y="1020889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499" name="【学校施設】&#10;一人当たり面積最大値テキスト">
          <a:extLst>
            <a:ext uri="{FF2B5EF4-FFF2-40B4-BE49-F238E27FC236}">
              <a16:creationId xmlns:a16="http://schemas.microsoft.com/office/drawing/2014/main" id="{D7451C9B-C858-4ACA-8755-F86A6584D04B}"/>
            </a:ext>
          </a:extLst>
        </xdr:cNvPr>
        <xdr:cNvSpPr txBox="1"/>
      </xdr:nvSpPr>
      <xdr:spPr>
        <a:xfrm>
          <a:off x="20542250" y="8823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00" name="直線コネクタ 499">
          <a:extLst>
            <a:ext uri="{FF2B5EF4-FFF2-40B4-BE49-F238E27FC236}">
              <a16:creationId xmlns:a16="http://schemas.microsoft.com/office/drawing/2014/main" id="{19580ADD-713D-45E7-BB6F-87B6EA292130}"/>
            </a:ext>
          </a:extLst>
        </xdr:cNvPr>
        <xdr:cNvCxnSpPr/>
      </xdr:nvCxnSpPr>
      <xdr:spPr>
        <a:xfrm>
          <a:off x="20429538" y="903884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501" name="【学校施設】&#10;一人当たり面積平均値テキスト">
          <a:extLst>
            <a:ext uri="{FF2B5EF4-FFF2-40B4-BE49-F238E27FC236}">
              <a16:creationId xmlns:a16="http://schemas.microsoft.com/office/drawing/2014/main" id="{F814FE4F-DB38-4A03-BE99-2404E063FA83}"/>
            </a:ext>
          </a:extLst>
        </xdr:cNvPr>
        <xdr:cNvSpPr txBox="1"/>
      </xdr:nvSpPr>
      <xdr:spPr>
        <a:xfrm>
          <a:off x="20542250" y="9657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02" name="フローチャート: 判断 501">
          <a:extLst>
            <a:ext uri="{FF2B5EF4-FFF2-40B4-BE49-F238E27FC236}">
              <a16:creationId xmlns:a16="http://schemas.microsoft.com/office/drawing/2014/main" id="{216E5965-367A-4973-82DC-6FFB64E3B5BB}"/>
            </a:ext>
          </a:extLst>
        </xdr:cNvPr>
        <xdr:cNvSpPr/>
      </xdr:nvSpPr>
      <xdr:spPr>
        <a:xfrm>
          <a:off x="20453350" y="967860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03" name="フローチャート: 判断 502">
          <a:extLst>
            <a:ext uri="{FF2B5EF4-FFF2-40B4-BE49-F238E27FC236}">
              <a16:creationId xmlns:a16="http://schemas.microsoft.com/office/drawing/2014/main" id="{01A2D0EE-971E-4B2B-B582-DC7AC6495655}"/>
            </a:ext>
          </a:extLst>
        </xdr:cNvPr>
        <xdr:cNvSpPr/>
      </xdr:nvSpPr>
      <xdr:spPr>
        <a:xfrm>
          <a:off x="19686588" y="9715182"/>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504" name="フローチャート: 判断 503">
          <a:extLst>
            <a:ext uri="{FF2B5EF4-FFF2-40B4-BE49-F238E27FC236}">
              <a16:creationId xmlns:a16="http://schemas.microsoft.com/office/drawing/2014/main" id="{0F455609-2CC6-47F6-89AB-4C6C278A9689}"/>
            </a:ext>
          </a:extLst>
        </xdr:cNvPr>
        <xdr:cNvSpPr/>
      </xdr:nvSpPr>
      <xdr:spPr>
        <a:xfrm>
          <a:off x="18854738" y="9725279"/>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505" name="フローチャート: 判断 504">
          <a:extLst>
            <a:ext uri="{FF2B5EF4-FFF2-40B4-BE49-F238E27FC236}">
              <a16:creationId xmlns:a16="http://schemas.microsoft.com/office/drawing/2014/main" id="{FB4AD9A7-ADF2-4913-B344-52658E1CE0E6}"/>
            </a:ext>
          </a:extLst>
        </xdr:cNvPr>
        <xdr:cNvSpPr/>
      </xdr:nvSpPr>
      <xdr:spPr>
        <a:xfrm>
          <a:off x="18037175" y="973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506" name="フローチャート: 判断 505">
          <a:extLst>
            <a:ext uri="{FF2B5EF4-FFF2-40B4-BE49-F238E27FC236}">
              <a16:creationId xmlns:a16="http://schemas.microsoft.com/office/drawing/2014/main" id="{C3739196-1655-4BF5-8367-C3D00C6C271D}"/>
            </a:ext>
          </a:extLst>
        </xdr:cNvPr>
        <xdr:cNvSpPr/>
      </xdr:nvSpPr>
      <xdr:spPr>
        <a:xfrm>
          <a:off x="17219613" y="9734804"/>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A9A23FED-5E5D-4703-AE76-5D24C98C9038}"/>
            </a:ext>
          </a:extLst>
        </xdr:cNvPr>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8D3ED7E2-A316-49C0-B010-1C09B13D805F}"/>
            </a:ext>
          </a:extLst>
        </xdr:cNvPr>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E8E46D88-6725-4A68-94B2-DAD44F1053B0}"/>
            </a:ext>
          </a:extLst>
        </xdr:cNvPr>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4D8445FA-EE34-4AB1-BAA7-389A79EA7106}"/>
            </a:ext>
          </a:extLst>
        </xdr:cNvPr>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F88E5D66-E943-40A0-8C2A-385E84AF61F8}"/>
            </a:ext>
          </a:extLst>
        </xdr:cNvPr>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83503</xdr:rowOff>
    </xdr:from>
    <xdr:to>
      <xdr:col>116</xdr:col>
      <xdr:colOff>114300</xdr:colOff>
      <xdr:row>60</xdr:row>
      <xdr:rowOff>13653</xdr:rowOff>
    </xdr:to>
    <xdr:sp macro="" textlink="">
      <xdr:nvSpPr>
        <xdr:cNvPr id="512" name="楕円 511">
          <a:extLst>
            <a:ext uri="{FF2B5EF4-FFF2-40B4-BE49-F238E27FC236}">
              <a16:creationId xmlns:a16="http://schemas.microsoft.com/office/drawing/2014/main" id="{1C3CA06C-7EE0-4CE9-B0CE-25CAFD9B7EC8}"/>
            </a:ext>
          </a:extLst>
        </xdr:cNvPr>
        <xdr:cNvSpPr/>
      </xdr:nvSpPr>
      <xdr:spPr>
        <a:xfrm>
          <a:off x="20453350" y="964660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106380</xdr:rowOff>
    </xdr:from>
    <xdr:ext cx="469744" cy="259045"/>
    <xdr:sp macro="" textlink="">
      <xdr:nvSpPr>
        <xdr:cNvPr id="513" name="【学校施設】&#10;一人当たり面積該当値テキスト">
          <a:extLst>
            <a:ext uri="{FF2B5EF4-FFF2-40B4-BE49-F238E27FC236}">
              <a16:creationId xmlns:a16="http://schemas.microsoft.com/office/drawing/2014/main" id="{7541FFB1-EDA3-442A-BE4F-4F9F7EE9626C}"/>
            </a:ext>
          </a:extLst>
        </xdr:cNvPr>
        <xdr:cNvSpPr txBox="1"/>
      </xdr:nvSpPr>
      <xdr:spPr>
        <a:xfrm>
          <a:off x="20542250" y="95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98759</xdr:rowOff>
    </xdr:from>
    <xdr:ext cx="469744" cy="259045"/>
    <xdr:sp macro="" textlink="">
      <xdr:nvSpPr>
        <xdr:cNvPr id="514" name="n_1aveValue【学校施設】&#10;一人当たり面積">
          <a:extLst>
            <a:ext uri="{FF2B5EF4-FFF2-40B4-BE49-F238E27FC236}">
              <a16:creationId xmlns:a16="http://schemas.microsoft.com/office/drawing/2014/main" id="{78B63FE9-7752-47A9-94E9-884DFD18EE89}"/>
            </a:ext>
          </a:extLst>
        </xdr:cNvPr>
        <xdr:cNvSpPr txBox="1"/>
      </xdr:nvSpPr>
      <xdr:spPr>
        <a:xfrm>
          <a:off x="19504102" y="949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515" name="n_2aveValue【学校施設】&#10;一人当たり面積">
          <a:extLst>
            <a:ext uri="{FF2B5EF4-FFF2-40B4-BE49-F238E27FC236}">
              <a16:creationId xmlns:a16="http://schemas.microsoft.com/office/drawing/2014/main" id="{880D9EDF-7CD1-43D3-9547-66AAF18A34F2}"/>
            </a:ext>
          </a:extLst>
        </xdr:cNvPr>
        <xdr:cNvSpPr txBox="1"/>
      </xdr:nvSpPr>
      <xdr:spPr>
        <a:xfrm>
          <a:off x="18684952" y="951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125048</xdr:rowOff>
    </xdr:from>
    <xdr:ext cx="469744" cy="259045"/>
    <xdr:sp macro="" textlink="">
      <xdr:nvSpPr>
        <xdr:cNvPr id="516" name="n_3aveValue【学校施設】&#10;一人当たり面積">
          <a:extLst>
            <a:ext uri="{FF2B5EF4-FFF2-40B4-BE49-F238E27FC236}">
              <a16:creationId xmlns:a16="http://schemas.microsoft.com/office/drawing/2014/main" id="{A454528C-802E-4B4F-B6AF-6E2962627066}"/>
            </a:ext>
          </a:extLst>
        </xdr:cNvPr>
        <xdr:cNvSpPr txBox="1"/>
      </xdr:nvSpPr>
      <xdr:spPr>
        <a:xfrm>
          <a:off x="17867390" y="95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127906</xdr:rowOff>
    </xdr:from>
    <xdr:ext cx="469744" cy="259045"/>
    <xdr:sp macro="" textlink="">
      <xdr:nvSpPr>
        <xdr:cNvPr id="517" name="n_4aveValue【学校施設】&#10;一人当たり面積">
          <a:extLst>
            <a:ext uri="{FF2B5EF4-FFF2-40B4-BE49-F238E27FC236}">
              <a16:creationId xmlns:a16="http://schemas.microsoft.com/office/drawing/2014/main" id="{02B3D42F-8453-45C8-A61F-B31EE10D7FEF}"/>
            </a:ext>
          </a:extLst>
        </xdr:cNvPr>
        <xdr:cNvSpPr txBox="1"/>
      </xdr:nvSpPr>
      <xdr:spPr>
        <a:xfrm>
          <a:off x="17049827" y="952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a:extLst>
            <a:ext uri="{FF2B5EF4-FFF2-40B4-BE49-F238E27FC236}">
              <a16:creationId xmlns:a16="http://schemas.microsoft.com/office/drawing/2014/main" id="{D3E9E2DF-C7B8-4B79-A5F6-735CFC13CEEF}"/>
            </a:ext>
          </a:extLst>
        </xdr:cNvPr>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a:extLst>
            <a:ext uri="{FF2B5EF4-FFF2-40B4-BE49-F238E27FC236}">
              <a16:creationId xmlns:a16="http://schemas.microsoft.com/office/drawing/2014/main" id="{48F504BD-9E0F-4D0A-A67A-18F8AA8D8D96}"/>
            </a:ext>
          </a:extLst>
        </xdr:cNvPr>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a:extLst>
            <a:ext uri="{FF2B5EF4-FFF2-40B4-BE49-F238E27FC236}">
              <a16:creationId xmlns:a16="http://schemas.microsoft.com/office/drawing/2014/main" id="{91F7DD27-EE18-4B25-AD6A-2532D293C1BD}"/>
            </a:ext>
          </a:extLst>
        </xdr:cNvPr>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a:extLst>
            <a:ext uri="{FF2B5EF4-FFF2-40B4-BE49-F238E27FC236}">
              <a16:creationId xmlns:a16="http://schemas.microsoft.com/office/drawing/2014/main" id="{28C1E424-34E3-43A6-BBC7-8B8B2D07DB97}"/>
            </a:ext>
          </a:extLst>
        </xdr:cNvPr>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a:extLst>
            <a:ext uri="{FF2B5EF4-FFF2-40B4-BE49-F238E27FC236}">
              <a16:creationId xmlns:a16="http://schemas.microsoft.com/office/drawing/2014/main" id="{D90B53B3-7308-454A-88D1-D1682BC8C243}"/>
            </a:ext>
          </a:extLst>
        </xdr:cNvPr>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a:extLst>
            <a:ext uri="{FF2B5EF4-FFF2-40B4-BE49-F238E27FC236}">
              <a16:creationId xmlns:a16="http://schemas.microsoft.com/office/drawing/2014/main" id="{AB0C56C8-43DB-4678-A1F7-A143D6AACA86}"/>
            </a:ext>
          </a:extLst>
        </xdr:cNvPr>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a:extLst>
            <a:ext uri="{FF2B5EF4-FFF2-40B4-BE49-F238E27FC236}">
              <a16:creationId xmlns:a16="http://schemas.microsoft.com/office/drawing/2014/main" id="{8BD054A1-902D-42C1-BD77-24FA22E71C1F}"/>
            </a:ext>
          </a:extLst>
        </xdr:cNvPr>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a:extLst>
            <a:ext uri="{FF2B5EF4-FFF2-40B4-BE49-F238E27FC236}">
              <a16:creationId xmlns:a16="http://schemas.microsoft.com/office/drawing/2014/main" id="{30663710-3ED1-4956-AE0E-FF1981FF77F5}"/>
            </a:ext>
          </a:extLst>
        </xdr:cNvPr>
        <xdr:cNvSpPr/>
      </xdr:nvSpPr>
      <xdr:spPr>
        <a:xfrm>
          <a:off x="11517313" y="12249150"/>
          <a:ext cx="4367212"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a:extLst>
            <a:ext uri="{FF2B5EF4-FFF2-40B4-BE49-F238E27FC236}">
              <a16:creationId xmlns:a16="http://schemas.microsoft.com/office/drawing/2014/main" id="{3F357A7F-7B11-41ED-AE11-6D4F7E74FE2F}"/>
            </a:ext>
          </a:extLst>
        </xdr:cNvPr>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a:extLst>
            <a:ext uri="{FF2B5EF4-FFF2-40B4-BE49-F238E27FC236}">
              <a16:creationId xmlns:a16="http://schemas.microsoft.com/office/drawing/2014/main" id="{D6C86CDE-B19C-4F19-B078-DFCB62438436}"/>
            </a:ext>
          </a:extLst>
        </xdr:cNvPr>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a:extLst>
            <a:ext uri="{FF2B5EF4-FFF2-40B4-BE49-F238E27FC236}">
              <a16:creationId xmlns:a16="http://schemas.microsoft.com/office/drawing/2014/main" id="{81AAA50C-8806-46DC-AA7E-2A693AB218B9}"/>
            </a:ext>
          </a:extLst>
        </xdr:cNvPr>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a:extLst>
            <a:ext uri="{FF2B5EF4-FFF2-40B4-BE49-F238E27FC236}">
              <a16:creationId xmlns:a16="http://schemas.microsoft.com/office/drawing/2014/main" id="{05FC224B-5314-42D4-8F6D-DBAE9118EA49}"/>
            </a:ext>
          </a:extLst>
        </xdr:cNvPr>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a:extLst>
            <a:ext uri="{FF2B5EF4-FFF2-40B4-BE49-F238E27FC236}">
              <a16:creationId xmlns:a16="http://schemas.microsoft.com/office/drawing/2014/main" id="{13E7F404-7350-46B1-87F8-F648E7D0DB10}"/>
            </a:ext>
          </a:extLst>
        </xdr:cNvPr>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a:extLst>
            <a:ext uri="{FF2B5EF4-FFF2-40B4-BE49-F238E27FC236}">
              <a16:creationId xmlns:a16="http://schemas.microsoft.com/office/drawing/2014/main" id="{0A3A8A14-566E-4325-A22A-262ED623A4BC}"/>
            </a:ext>
          </a:extLst>
        </xdr:cNvPr>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a:extLst>
            <a:ext uri="{FF2B5EF4-FFF2-40B4-BE49-F238E27FC236}">
              <a16:creationId xmlns:a16="http://schemas.microsoft.com/office/drawing/2014/main" id="{6766BEBA-EA7B-4B8B-842F-BE72DF211F19}"/>
            </a:ext>
          </a:extLst>
        </xdr:cNvPr>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a:extLst>
            <a:ext uri="{FF2B5EF4-FFF2-40B4-BE49-F238E27FC236}">
              <a16:creationId xmlns:a16="http://schemas.microsoft.com/office/drawing/2014/main" id="{2BC1020D-2792-4333-99F9-5271601C4969}"/>
            </a:ext>
          </a:extLst>
        </xdr:cNvPr>
        <xdr:cNvSpPr/>
      </xdr:nvSpPr>
      <xdr:spPr>
        <a:xfrm>
          <a:off x="16916400" y="12249150"/>
          <a:ext cx="4381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a:extLst>
            <a:ext uri="{FF2B5EF4-FFF2-40B4-BE49-F238E27FC236}">
              <a16:creationId xmlns:a16="http://schemas.microsoft.com/office/drawing/2014/main" id="{446016AF-EDF2-41DF-99EC-498932B9E007}"/>
            </a:ext>
          </a:extLst>
        </xdr:cNvPr>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a:extLst>
            <a:ext uri="{FF2B5EF4-FFF2-40B4-BE49-F238E27FC236}">
              <a16:creationId xmlns:a16="http://schemas.microsoft.com/office/drawing/2014/main" id="{91CA236E-76F8-4D41-8E8F-E288BE2BF550}"/>
            </a:ext>
          </a:extLst>
        </xdr:cNvPr>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a:extLst>
            <a:ext uri="{FF2B5EF4-FFF2-40B4-BE49-F238E27FC236}">
              <a16:creationId xmlns:a16="http://schemas.microsoft.com/office/drawing/2014/main" id="{ACE388AE-B492-412F-B7BD-28A7A1A4C5AB}"/>
            </a:ext>
          </a:extLst>
        </xdr:cNvPr>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a:extLst>
            <a:ext uri="{FF2B5EF4-FFF2-40B4-BE49-F238E27FC236}">
              <a16:creationId xmlns:a16="http://schemas.microsoft.com/office/drawing/2014/main" id="{657A3FE7-D60A-4391-A126-57941AD1388E}"/>
            </a:ext>
          </a:extLst>
        </xdr:cNvPr>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a:extLst>
            <a:ext uri="{FF2B5EF4-FFF2-40B4-BE49-F238E27FC236}">
              <a16:creationId xmlns:a16="http://schemas.microsoft.com/office/drawing/2014/main" id="{9E3335C6-8426-4FAB-A7AB-E1E8242D3B13}"/>
            </a:ext>
          </a:extLst>
        </xdr:cNvPr>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a:extLst>
            <a:ext uri="{FF2B5EF4-FFF2-40B4-BE49-F238E27FC236}">
              <a16:creationId xmlns:a16="http://schemas.microsoft.com/office/drawing/2014/main" id="{05D0283E-65C1-4AA6-AFBE-AC20FFF6FCB1}"/>
            </a:ext>
          </a:extLst>
        </xdr:cNvPr>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a:extLst>
            <a:ext uri="{FF2B5EF4-FFF2-40B4-BE49-F238E27FC236}">
              <a16:creationId xmlns:a16="http://schemas.microsoft.com/office/drawing/2014/main" id="{5E9E9CC5-203C-428B-ADDC-B0B8B9A97864}"/>
            </a:ext>
          </a:extLst>
        </xdr:cNvPr>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a:extLst>
            <a:ext uri="{FF2B5EF4-FFF2-40B4-BE49-F238E27FC236}">
              <a16:creationId xmlns:a16="http://schemas.microsoft.com/office/drawing/2014/main" id="{350738DB-BDF6-43BB-9898-8B4A3E3AB2A7}"/>
            </a:ext>
          </a:extLst>
        </xdr:cNvPr>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a:extLst>
            <a:ext uri="{FF2B5EF4-FFF2-40B4-BE49-F238E27FC236}">
              <a16:creationId xmlns:a16="http://schemas.microsoft.com/office/drawing/2014/main" id="{3A56C245-9D0E-4489-8B60-D6B4A8CBB3E7}"/>
            </a:ext>
          </a:extLst>
        </xdr:cNvPr>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a:extLst>
            <a:ext uri="{FF2B5EF4-FFF2-40B4-BE49-F238E27FC236}">
              <a16:creationId xmlns:a16="http://schemas.microsoft.com/office/drawing/2014/main" id="{6F462806-F12A-49B3-A5EF-ED6722389BA1}"/>
            </a:ext>
          </a:extLst>
        </xdr:cNvPr>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4" name="テキスト ボックス 543">
          <a:extLst>
            <a:ext uri="{FF2B5EF4-FFF2-40B4-BE49-F238E27FC236}">
              <a16:creationId xmlns:a16="http://schemas.microsoft.com/office/drawing/2014/main" id="{4CFD8C37-6723-40AA-AF1D-798715FC3D09}"/>
            </a:ext>
          </a:extLst>
        </xdr:cNvPr>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5" name="直線コネクタ 544">
          <a:extLst>
            <a:ext uri="{FF2B5EF4-FFF2-40B4-BE49-F238E27FC236}">
              <a16:creationId xmlns:a16="http://schemas.microsoft.com/office/drawing/2014/main" id="{5B9AB98C-2CEC-4107-B769-ED8F2439896B}"/>
            </a:ext>
          </a:extLst>
        </xdr:cNvPr>
        <xdr:cNvCxnSpPr/>
      </xdr:nvCxnSpPr>
      <xdr:spPr>
        <a:xfrm>
          <a:off x="11517313"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6" name="テキスト ボックス 545">
          <a:extLst>
            <a:ext uri="{FF2B5EF4-FFF2-40B4-BE49-F238E27FC236}">
              <a16:creationId xmlns:a16="http://schemas.microsoft.com/office/drawing/2014/main" id="{7E8747BD-9BA8-4F31-858B-D047507BC590}"/>
            </a:ext>
          </a:extLst>
        </xdr:cNvPr>
        <xdr:cNvSpPr txBox="1"/>
      </xdr:nvSpPr>
      <xdr:spPr>
        <a:xfrm>
          <a:off x="11092996"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7" name="直線コネクタ 546">
          <a:extLst>
            <a:ext uri="{FF2B5EF4-FFF2-40B4-BE49-F238E27FC236}">
              <a16:creationId xmlns:a16="http://schemas.microsoft.com/office/drawing/2014/main" id="{C68260F5-53EF-4F14-B1EC-DADC47B02F81}"/>
            </a:ext>
          </a:extLst>
        </xdr:cNvPr>
        <xdr:cNvCxnSpPr/>
      </xdr:nvCxnSpPr>
      <xdr:spPr>
        <a:xfrm>
          <a:off x="11517313"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8" name="テキスト ボックス 547">
          <a:extLst>
            <a:ext uri="{FF2B5EF4-FFF2-40B4-BE49-F238E27FC236}">
              <a16:creationId xmlns:a16="http://schemas.microsoft.com/office/drawing/2014/main" id="{81C1D09A-FDF6-46CA-9D65-EF4346731BD5}"/>
            </a:ext>
          </a:extLst>
        </xdr:cNvPr>
        <xdr:cNvSpPr txBox="1"/>
      </xdr:nvSpPr>
      <xdr:spPr>
        <a:xfrm>
          <a:off x="11142829" y="17397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9" name="直線コネクタ 548">
          <a:extLst>
            <a:ext uri="{FF2B5EF4-FFF2-40B4-BE49-F238E27FC236}">
              <a16:creationId xmlns:a16="http://schemas.microsoft.com/office/drawing/2014/main" id="{7594C38F-42B1-4BA9-BDE8-47137BF8DB16}"/>
            </a:ext>
          </a:extLst>
        </xdr:cNvPr>
        <xdr:cNvCxnSpPr/>
      </xdr:nvCxnSpPr>
      <xdr:spPr>
        <a:xfrm>
          <a:off x="11517313"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0" name="テキスト ボックス 549">
          <a:extLst>
            <a:ext uri="{FF2B5EF4-FFF2-40B4-BE49-F238E27FC236}">
              <a16:creationId xmlns:a16="http://schemas.microsoft.com/office/drawing/2014/main" id="{2C21736F-F754-4F81-A8CC-6A24804FDA0F}"/>
            </a:ext>
          </a:extLst>
        </xdr:cNvPr>
        <xdr:cNvSpPr txBox="1"/>
      </xdr:nvSpPr>
      <xdr:spPr>
        <a:xfrm>
          <a:off x="11142829"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1" name="直線コネクタ 550">
          <a:extLst>
            <a:ext uri="{FF2B5EF4-FFF2-40B4-BE49-F238E27FC236}">
              <a16:creationId xmlns:a16="http://schemas.microsoft.com/office/drawing/2014/main" id="{1ED7D164-B653-49B3-8ADE-FBC101F413C8}"/>
            </a:ext>
          </a:extLst>
        </xdr:cNvPr>
        <xdr:cNvCxnSpPr/>
      </xdr:nvCxnSpPr>
      <xdr:spPr>
        <a:xfrm>
          <a:off x="11517313"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2" name="テキスト ボックス 551">
          <a:extLst>
            <a:ext uri="{FF2B5EF4-FFF2-40B4-BE49-F238E27FC236}">
              <a16:creationId xmlns:a16="http://schemas.microsoft.com/office/drawing/2014/main" id="{50B03CB8-6FA0-4E24-B741-FB9F3D29B8F3}"/>
            </a:ext>
          </a:extLst>
        </xdr:cNvPr>
        <xdr:cNvSpPr txBox="1"/>
      </xdr:nvSpPr>
      <xdr:spPr>
        <a:xfrm>
          <a:off x="11142829"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3" name="直線コネクタ 552">
          <a:extLst>
            <a:ext uri="{FF2B5EF4-FFF2-40B4-BE49-F238E27FC236}">
              <a16:creationId xmlns:a16="http://schemas.microsoft.com/office/drawing/2014/main" id="{AA2758C3-C9DA-4E7C-8478-B5E1849A0AA7}"/>
            </a:ext>
          </a:extLst>
        </xdr:cNvPr>
        <xdr:cNvCxnSpPr/>
      </xdr:nvCxnSpPr>
      <xdr:spPr>
        <a:xfrm>
          <a:off x="11517313"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4" name="テキスト ボックス 553">
          <a:extLst>
            <a:ext uri="{FF2B5EF4-FFF2-40B4-BE49-F238E27FC236}">
              <a16:creationId xmlns:a16="http://schemas.microsoft.com/office/drawing/2014/main" id="{C7B8C136-51FA-4875-94AC-FFF5870C598F}"/>
            </a:ext>
          </a:extLst>
        </xdr:cNvPr>
        <xdr:cNvSpPr txBox="1"/>
      </xdr:nvSpPr>
      <xdr:spPr>
        <a:xfrm>
          <a:off x="11142829" y="16417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5" name="直線コネクタ 554">
          <a:extLst>
            <a:ext uri="{FF2B5EF4-FFF2-40B4-BE49-F238E27FC236}">
              <a16:creationId xmlns:a16="http://schemas.microsoft.com/office/drawing/2014/main" id="{B63B9988-AC13-425A-A49F-4818C39C878F}"/>
            </a:ext>
          </a:extLst>
        </xdr:cNvPr>
        <xdr:cNvCxnSpPr/>
      </xdr:nvCxnSpPr>
      <xdr:spPr>
        <a:xfrm>
          <a:off x="11517313"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6" name="テキスト ボックス 555">
          <a:extLst>
            <a:ext uri="{FF2B5EF4-FFF2-40B4-BE49-F238E27FC236}">
              <a16:creationId xmlns:a16="http://schemas.microsoft.com/office/drawing/2014/main" id="{18810CAB-7DE8-4194-B0E5-36F006180611}"/>
            </a:ext>
          </a:extLst>
        </xdr:cNvPr>
        <xdr:cNvSpPr txBox="1"/>
      </xdr:nvSpPr>
      <xdr:spPr>
        <a:xfrm>
          <a:off x="11206949" y="16091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a:extLst>
            <a:ext uri="{FF2B5EF4-FFF2-40B4-BE49-F238E27FC236}">
              <a16:creationId xmlns:a16="http://schemas.microsoft.com/office/drawing/2014/main" id="{A97F6838-D2F1-4198-B967-7A42EFF4FB4E}"/>
            </a:ext>
          </a:extLst>
        </xdr:cNvPr>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公民館】&#10;有形固定資産減価償却率グラフ枠">
          <a:extLst>
            <a:ext uri="{FF2B5EF4-FFF2-40B4-BE49-F238E27FC236}">
              <a16:creationId xmlns:a16="http://schemas.microsoft.com/office/drawing/2014/main" id="{4BAD7EE5-F916-4433-8342-899DD13A2DF2}"/>
            </a:ext>
          </a:extLst>
        </xdr:cNvPr>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559" name="直線コネクタ 558">
          <a:extLst>
            <a:ext uri="{FF2B5EF4-FFF2-40B4-BE49-F238E27FC236}">
              <a16:creationId xmlns:a16="http://schemas.microsoft.com/office/drawing/2014/main" id="{2F4EDB5B-703A-4F54-9306-670C78C76249}"/>
            </a:ext>
          </a:extLst>
        </xdr:cNvPr>
        <xdr:cNvCxnSpPr/>
      </xdr:nvCxnSpPr>
      <xdr:spPr>
        <a:xfrm flipV="1">
          <a:off x="15104427" y="1644396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0" name="【公民館】&#10;有形固定資産減価償却率最小値テキスト">
          <a:extLst>
            <a:ext uri="{FF2B5EF4-FFF2-40B4-BE49-F238E27FC236}">
              <a16:creationId xmlns:a16="http://schemas.microsoft.com/office/drawing/2014/main" id="{8F073641-9034-4181-9B82-9E1436D2B6F3}"/>
            </a:ext>
          </a:extLst>
        </xdr:cNvPr>
        <xdr:cNvSpPr txBox="1"/>
      </xdr:nvSpPr>
      <xdr:spPr>
        <a:xfrm>
          <a:off x="15143163" y="17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1" name="直線コネクタ 560">
          <a:extLst>
            <a:ext uri="{FF2B5EF4-FFF2-40B4-BE49-F238E27FC236}">
              <a16:creationId xmlns:a16="http://schemas.microsoft.com/office/drawing/2014/main" id="{C3C066C3-DC87-4BED-9C47-97BA889153D3}"/>
            </a:ext>
          </a:extLst>
        </xdr:cNvPr>
        <xdr:cNvCxnSpPr/>
      </xdr:nvCxnSpPr>
      <xdr:spPr>
        <a:xfrm>
          <a:off x="15016163" y="1786617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562" name="【公民館】&#10;有形固定資産減価償却率最大値テキスト">
          <a:extLst>
            <a:ext uri="{FF2B5EF4-FFF2-40B4-BE49-F238E27FC236}">
              <a16:creationId xmlns:a16="http://schemas.microsoft.com/office/drawing/2014/main" id="{239A9F52-88BB-472B-A790-FA6E45F08BF3}"/>
            </a:ext>
          </a:extLst>
        </xdr:cNvPr>
        <xdr:cNvSpPr txBox="1"/>
      </xdr:nvSpPr>
      <xdr:spPr>
        <a:xfrm>
          <a:off x="15143163" y="1621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563" name="直線コネクタ 562">
          <a:extLst>
            <a:ext uri="{FF2B5EF4-FFF2-40B4-BE49-F238E27FC236}">
              <a16:creationId xmlns:a16="http://schemas.microsoft.com/office/drawing/2014/main" id="{5F694853-309F-4449-AA41-D56485309B91}"/>
            </a:ext>
          </a:extLst>
        </xdr:cNvPr>
        <xdr:cNvCxnSpPr/>
      </xdr:nvCxnSpPr>
      <xdr:spPr>
        <a:xfrm>
          <a:off x="15016163" y="1644396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564" name="【公民館】&#10;有形固定資産減価償却率平均値テキスト">
          <a:extLst>
            <a:ext uri="{FF2B5EF4-FFF2-40B4-BE49-F238E27FC236}">
              <a16:creationId xmlns:a16="http://schemas.microsoft.com/office/drawing/2014/main" id="{DA980F1D-AFF4-47E5-9C62-F8FAD09D7CE9}"/>
            </a:ext>
          </a:extLst>
        </xdr:cNvPr>
        <xdr:cNvSpPr txBox="1"/>
      </xdr:nvSpPr>
      <xdr:spPr>
        <a:xfrm>
          <a:off x="15143163" y="171622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565" name="フローチャート: 判断 564">
          <a:extLst>
            <a:ext uri="{FF2B5EF4-FFF2-40B4-BE49-F238E27FC236}">
              <a16:creationId xmlns:a16="http://schemas.microsoft.com/office/drawing/2014/main" id="{BED5D5CB-5996-477C-9515-D483BEB79786}"/>
            </a:ext>
          </a:extLst>
        </xdr:cNvPr>
        <xdr:cNvSpPr/>
      </xdr:nvSpPr>
      <xdr:spPr>
        <a:xfrm>
          <a:off x="15054263" y="173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566" name="フローチャート: 判断 565">
          <a:extLst>
            <a:ext uri="{FF2B5EF4-FFF2-40B4-BE49-F238E27FC236}">
              <a16:creationId xmlns:a16="http://schemas.microsoft.com/office/drawing/2014/main" id="{120DFAB5-4708-49F6-8534-9826A1126BFD}"/>
            </a:ext>
          </a:extLst>
        </xdr:cNvPr>
        <xdr:cNvSpPr/>
      </xdr:nvSpPr>
      <xdr:spPr>
        <a:xfrm>
          <a:off x="14273213" y="1727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567" name="フローチャート: 判断 566">
          <a:extLst>
            <a:ext uri="{FF2B5EF4-FFF2-40B4-BE49-F238E27FC236}">
              <a16:creationId xmlns:a16="http://schemas.microsoft.com/office/drawing/2014/main" id="{021C2E03-100A-4D74-A5DF-B125C33BC478}"/>
            </a:ext>
          </a:extLst>
        </xdr:cNvPr>
        <xdr:cNvSpPr/>
      </xdr:nvSpPr>
      <xdr:spPr>
        <a:xfrm>
          <a:off x="13455650" y="1726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568" name="フローチャート: 判断 567">
          <a:extLst>
            <a:ext uri="{FF2B5EF4-FFF2-40B4-BE49-F238E27FC236}">
              <a16:creationId xmlns:a16="http://schemas.microsoft.com/office/drawing/2014/main" id="{67B2CBCB-76D0-4BEC-9751-ADFAF2C222E6}"/>
            </a:ext>
          </a:extLst>
        </xdr:cNvPr>
        <xdr:cNvSpPr/>
      </xdr:nvSpPr>
      <xdr:spPr>
        <a:xfrm>
          <a:off x="12638088" y="17224284"/>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569" name="フローチャート: 判断 568">
          <a:extLst>
            <a:ext uri="{FF2B5EF4-FFF2-40B4-BE49-F238E27FC236}">
              <a16:creationId xmlns:a16="http://schemas.microsoft.com/office/drawing/2014/main" id="{6A2A2621-CB4F-44FC-81BD-C5104240B1D9}"/>
            </a:ext>
          </a:extLst>
        </xdr:cNvPr>
        <xdr:cNvSpPr/>
      </xdr:nvSpPr>
      <xdr:spPr>
        <a:xfrm>
          <a:off x="11806238" y="172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68EA1618-263A-45EB-A6B1-659926B528BD}"/>
            </a:ext>
          </a:extLst>
        </xdr:cNvPr>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616C8085-1307-4F3C-AD90-EA7478D2602B}"/>
            </a:ext>
          </a:extLst>
        </xdr:cNvPr>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1DEF5E03-2E95-4AFF-9A08-7427C0EB4891}"/>
            </a:ext>
          </a:extLst>
        </xdr:cNvPr>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6BD6230D-097E-436C-A9BE-0F5F92616060}"/>
            </a:ext>
          </a:extLst>
        </xdr:cNvPr>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81DD995F-2684-4DA8-83F2-2C3A4F1B9A2A}"/>
            </a:ext>
          </a:extLst>
        </xdr:cNvPr>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66221</xdr:rowOff>
    </xdr:from>
    <xdr:to>
      <xdr:col>85</xdr:col>
      <xdr:colOff>177800</xdr:colOff>
      <xdr:row>108</xdr:row>
      <xdr:rowOff>167821</xdr:rowOff>
    </xdr:to>
    <xdr:sp macro="" textlink="">
      <xdr:nvSpPr>
        <xdr:cNvPr id="575" name="楕円 574">
          <a:extLst>
            <a:ext uri="{FF2B5EF4-FFF2-40B4-BE49-F238E27FC236}">
              <a16:creationId xmlns:a16="http://schemas.microsoft.com/office/drawing/2014/main" id="{9160F6FF-A612-4A7F-B338-F8E55F10318A}"/>
            </a:ext>
          </a:extLst>
        </xdr:cNvPr>
        <xdr:cNvSpPr/>
      </xdr:nvSpPr>
      <xdr:spPr>
        <a:xfrm>
          <a:off x="15054263"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152598</xdr:rowOff>
    </xdr:from>
    <xdr:ext cx="405111" cy="259045"/>
    <xdr:sp macro="" textlink="">
      <xdr:nvSpPr>
        <xdr:cNvPr id="576" name="【公民館】&#10;有形固定資産減価償却率該当値テキスト">
          <a:extLst>
            <a:ext uri="{FF2B5EF4-FFF2-40B4-BE49-F238E27FC236}">
              <a16:creationId xmlns:a16="http://schemas.microsoft.com/office/drawing/2014/main" id="{FCD6C0AF-BF5E-462C-B98A-31B32DC31BEF}"/>
            </a:ext>
          </a:extLst>
        </xdr:cNvPr>
        <xdr:cNvSpPr txBox="1"/>
      </xdr:nvSpPr>
      <xdr:spPr>
        <a:xfrm>
          <a:off x="15143163" y="17640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74947</xdr:rowOff>
    </xdr:from>
    <xdr:ext cx="405111" cy="259045"/>
    <xdr:sp macro="" textlink="">
      <xdr:nvSpPr>
        <xdr:cNvPr id="577" name="n_1aveValue【公民館】&#10;有形固定資産減価償却率">
          <a:extLst>
            <a:ext uri="{FF2B5EF4-FFF2-40B4-BE49-F238E27FC236}">
              <a16:creationId xmlns:a16="http://schemas.microsoft.com/office/drawing/2014/main" id="{6CDF4F14-EAB3-4A76-863B-5D9D6F486DCD}"/>
            </a:ext>
          </a:extLst>
        </xdr:cNvPr>
        <xdr:cNvSpPr txBox="1"/>
      </xdr:nvSpPr>
      <xdr:spPr>
        <a:xfrm>
          <a:off x="141230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578" name="n_2aveValue【公民館】&#10;有形固定資産減価償却率">
          <a:extLst>
            <a:ext uri="{FF2B5EF4-FFF2-40B4-BE49-F238E27FC236}">
              <a16:creationId xmlns:a16="http://schemas.microsoft.com/office/drawing/2014/main" id="{7BAF9B45-58C8-4B23-BF71-FAE78C485F8C}"/>
            </a:ext>
          </a:extLst>
        </xdr:cNvPr>
        <xdr:cNvSpPr txBox="1"/>
      </xdr:nvSpPr>
      <xdr:spPr>
        <a:xfrm>
          <a:off x="13318182" y="1703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579" name="n_3aveValue【公民館】&#10;有形固定資産減価償却率">
          <a:extLst>
            <a:ext uri="{FF2B5EF4-FFF2-40B4-BE49-F238E27FC236}">
              <a16:creationId xmlns:a16="http://schemas.microsoft.com/office/drawing/2014/main" id="{01F8E1CF-5CB8-415C-8B03-E741590D6AD0}"/>
            </a:ext>
          </a:extLst>
        </xdr:cNvPr>
        <xdr:cNvSpPr txBox="1"/>
      </xdr:nvSpPr>
      <xdr:spPr>
        <a:xfrm>
          <a:off x="12500619" y="1699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580" name="n_4aveValue【公民館】&#10;有形固定資産減価償却率">
          <a:extLst>
            <a:ext uri="{FF2B5EF4-FFF2-40B4-BE49-F238E27FC236}">
              <a16:creationId xmlns:a16="http://schemas.microsoft.com/office/drawing/2014/main" id="{337713C4-FE05-464D-847E-0A7FC98A0B96}"/>
            </a:ext>
          </a:extLst>
        </xdr:cNvPr>
        <xdr:cNvSpPr txBox="1"/>
      </xdr:nvSpPr>
      <xdr:spPr>
        <a:xfrm>
          <a:off x="11668769" y="1699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1" name="正方形/長方形 580">
          <a:extLst>
            <a:ext uri="{FF2B5EF4-FFF2-40B4-BE49-F238E27FC236}">
              <a16:creationId xmlns:a16="http://schemas.microsoft.com/office/drawing/2014/main" id="{78EA2F77-0367-425D-851F-B36CF6069071}"/>
            </a:ext>
          </a:extLst>
        </xdr:cNvPr>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2" name="正方形/長方形 581">
          <a:extLst>
            <a:ext uri="{FF2B5EF4-FFF2-40B4-BE49-F238E27FC236}">
              <a16:creationId xmlns:a16="http://schemas.microsoft.com/office/drawing/2014/main" id="{125DC76C-17D6-4511-86E5-2B0C2270F9B7}"/>
            </a:ext>
          </a:extLst>
        </xdr:cNvPr>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3" name="正方形/長方形 582">
          <a:extLst>
            <a:ext uri="{FF2B5EF4-FFF2-40B4-BE49-F238E27FC236}">
              <a16:creationId xmlns:a16="http://schemas.microsoft.com/office/drawing/2014/main" id="{8B8100BA-2E82-4F61-AC48-951D442430A4}"/>
            </a:ext>
          </a:extLst>
        </xdr:cNvPr>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4" name="正方形/長方形 583">
          <a:extLst>
            <a:ext uri="{FF2B5EF4-FFF2-40B4-BE49-F238E27FC236}">
              <a16:creationId xmlns:a16="http://schemas.microsoft.com/office/drawing/2014/main" id="{F187C728-7AE4-43A4-A50B-DE00815D1B2B}"/>
            </a:ext>
          </a:extLst>
        </xdr:cNvPr>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5" name="正方形/長方形 584">
          <a:extLst>
            <a:ext uri="{FF2B5EF4-FFF2-40B4-BE49-F238E27FC236}">
              <a16:creationId xmlns:a16="http://schemas.microsoft.com/office/drawing/2014/main" id="{002C1FCD-1C4A-46D8-872F-2716C1C67B8B}"/>
            </a:ext>
          </a:extLst>
        </xdr:cNvPr>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6" name="正方形/長方形 585">
          <a:extLst>
            <a:ext uri="{FF2B5EF4-FFF2-40B4-BE49-F238E27FC236}">
              <a16:creationId xmlns:a16="http://schemas.microsoft.com/office/drawing/2014/main" id="{57F2029B-4277-47E5-9E3F-9EF68405D526}"/>
            </a:ext>
          </a:extLst>
        </xdr:cNvPr>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7" name="正方形/長方形 586">
          <a:extLst>
            <a:ext uri="{FF2B5EF4-FFF2-40B4-BE49-F238E27FC236}">
              <a16:creationId xmlns:a16="http://schemas.microsoft.com/office/drawing/2014/main" id="{574ABC44-1841-4176-A69E-D94F31DC529D}"/>
            </a:ext>
          </a:extLst>
        </xdr:cNvPr>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8" name="正方形/長方形 587">
          <a:extLst>
            <a:ext uri="{FF2B5EF4-FFF2-40B4-BE49-F238E27FC236}">
              <a16:creationId xmlns:a16="http://schemas.microsoft.com/office/drawing/2014/main" id="{4B7B4CB2-E3FE-4DE2-BCC8-3C30FF8DED35}"/>
            </a:ext>
          </a:extLst>
        </xdr:cNvPr>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9" name="テキスト ボックス 588">
          <a:extLst>
            <a:ext uri="{FF2B5EF4-FFF2-40B4-BE49-F238E27FC236}">
              <a16:creationId xmlns:a16="http://schemas.microsoft.com/office/drawing/2014/main" id="{F858668E-A45C-4C63-BC1E-981A35E2EAB5}"/>
            </a:ext>
          </a:extLst>
        </xdr:cNvPr>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0" name="直線コネクタ 589">
          <a:extLst>
            <a:ext uri="{FF2B5EF4-FFF2-40B4-BE49-F238E27FC236}">
              <a16:creationId xmlns:a16="http://schemas.microsoft.com/office/drawing/2014/main" id="{9861E79F-2DB1-4A59-A629-4734EAE850EE}"/>
            </a:ext>
          </a:extLst>
        </xdr:cNvPr>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1" name="直線コネクタ 590">
          <a:extLst>
            <a:ext uri="{FF2B5EF4-FFF2-40B4-BE49-F238E27FC236}">
              <a16:creationId xmlns:a16="http://schemas.microsoft.com/office/drawing/2014/main" id="{C8E73562-E506-4B61-B683-095D68818D4F}"/>
            </a:ext>
          </a:extLst>
        </xdr:cNvPr>
        <xdr:cNvCxnSpPr/>
      </xdr:nvCxnSpPr>
      <xdr:spPr>
        <a:xfrm>
          <a:off x="16916400" y="177355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2" name="テキスト ボックス 591">
          <a:extLst>
            <a:ext uri="{FF2B5EF4-FFF2-40B4-BE49-F238E27FC236}">
              <a16:creationId xmlns:a16="http://schemas.microsoft.com/office/drawing/2014/main" id="{D7494831-3EF7-4F40-9EC9-04A2189EC07E}"/>
            </a:ext>
          </a:extLst>
        </xdr:cNvPr>
        <xdr:cNvSpPr txBox="1"/>
      </xdr:nvSpPr>
      <xdr:spPr>
        <a:xfrm>
          <a:off x="16492084" y="17593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3" name="直線コネクタ 592">
          <a:extLst>
            <a:ext uri="{FF2B5EF4-FFF2-40B4-BE49-F238E27FC236}">
              <a16:creationId xmlns:a16="http://schemas.microsoft.com/office/drawing/2014/main" id="{338F9086-5E21-4780-99FC-5521817FA542}"/>
            </a:ext>
          </a:extLst>
        </xdr:cNvPr>
        <xdr:cNvCxnSpPr/>
      </xdr:nvCxnSpPr>
      <xdr:spPr>
        <a:xfrm>
          <a:off x="16916400" y="172783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4" name="テキスト ボックス 593">
          <a:extLst>
            <a:ext uri="{FF2B5EF4-FFF2-40B4-BE49-F238E27FC236}">
              <a16:creationId xmlns:a16="http://schemas.microsoft.com/office/drawing/2014/main" id="{E32F5E75-968A-4F74-90D7-13A25B643C0E}"/>
            </a:ext>
          </a:extLst>
        </xdr:cNvPr>
        <xdr:cNvSpPr txBox="1"/>
      </xdr:nvSpPr>
      <xdr:spPr>
        <a:xfrm>
          <a:off x="16492084" y="17136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5" name="直線コネクタ 594">
          <a:extLst>
            <a:ext uri="{FF2B5EF4-FFF2-40B4-BE49-F238E27FC236}">
              <a16:creationId xmlns:a16="http://schemas.microsoft.com/office/drawing/2014/main" id="{32400D43-42A9-4B0D-854A-77E0BB1697DD}"/>
            </a:ext>
          </a:extLst>
        </xdr:cNvPr>
        <xdr:cNvCxnSpPr/>
      </xdr:nvCxnSpPr>
      <xdr:spPr>
        <a:xfrm>
          <a:off x="16916400" y="16821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6" name="テキスト ボックス 595">
          <a:extLst>
            <a:ext uri="{FF2B5EF4-FFF2-40B4-BE49-F238E27FC236}">
              <a16:creationId xmlns:a16="http://schemas.microsoft.com/office/drawing/2014/main" id="{E9580448-D96A-46B9-B87A-E7E89F0BFFC1}"/>
            </a:ext>
          </a:extLst>
        </xdr:cNvPr>
        <xdr:cNvSpPr txBox="1"/>
      </xdr:nvSpPr>
      <xdr:spPr>
        <a:xfrm>
          <a:off x="16492084" y="1667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7" name="直線コネクタ 596">
          <a:extLst>
            <a:ext uri="{FF2B5EF4-FFF2-40B4-BE49-F238E27FC236}">
              <a16:creationId xmlns:a16="http://schemas.microsoft.com/office/drawing/2014/main" id="{ADE2B543-1C08-4B1A-9CA4-6B067DA9E44F}"/>
            </a:ext>
          </a:extLst>
        </xdr:cNvPr>
        <xdr:cNvCxnSpPr/>
      </xdr:nvCxnSpPr>
      <xdr:spPr>
        <a:xfrm>
          <a:off x="16916400" y="163639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98" name="テキスト ボックス 597">
          <a:extLst>
            <a:ext uri="{FF2B5EF4-FFF2-40B4-BE49-F238E27FC236}">
              <a16:creationId xmlns:a16="http://schemas.microsoft.com/office/drawing/2014/main" id="{274BFA94-EC37-4428-878E-20FA860CDEC4}"/>
            </a:ext>
          </a:extLst>
        </xdr:cNvPr>
        <xdr:cNvSpPr txBox="1"/>
      </xdr:nvSpPr>
      <xdr:spPr>
        <a:xfrm>
          <a:off x="16492084" y="16221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9" name="直線コネクタ 598">
          <a:extLst>
            <a:ext uri="{FF2B5EF4-FFF2-40B4-BE49-F238E27FC236}">
              <a16:creationId xmlns:a16="http://schemas.microsoft.com/office/drawing/2014/main" id="{12B1B317-26F8-4066-9588-D0757405F830}"/>
            </a:ext>
          </a:extLst>
        </xdr:cNvPr>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0" name="テキスト ボックス 599">
          <a:extLst>
            <a:ext uri="{FF2B5EF4-FFF2-40B4-BE49-F238E27FC236}">
              <a16:creationId xmlns:a16="http://schemas.microsoft.com/office/drawing/2014/main" id="{BE1215EE-AC7A-4B46-9B35-E35D7A662897}"/>
            </a:ext>
          </a:extLst>
        </xdr:cNvPr>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1" name="【公民館】&#10;一人当たり面積グラフ枠">
          <a:extLst>
            <a:ext uri="{FF2B5EF4-FFF2-40B4-BE49-F238E27FC236}">
              <a16:creationId xmlns:a16="http://schemas.microsoft.com/office/drawing/2014/main" id="{C1E910A3-A3F2-479B-8B5F-DA79C1F67983}"/>
            </a:ext>
          </a:extLst>
        </xdr:cNvPr>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602" name="直線コネクタ 601">
          <a:extLst>
            <a:ext uri="{FF2B5EF4-FFF2-40B4-BE49-F238E27FC236}">
              <a16:creationId xmlns:a16="http://schemas.microsoft.com/office/drawing/2014/main" id="{03ACB63C-6C38-4293-9120-1E62FEF204CD}"/>
            </a:ext>
          </a:extLst>
        </xdr:cNvPr>
        <xdr:cNvCxnSpPr/>
      </xdr:nvCxnSpPr>
      <xdr:spPr>
        <a:xfrm flipV="1">
          <a:off x="20503514" y="1633423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03" name="【公民館】&#10;一人当たり面積最小値テキスト">
          <a:extLst>
            <a:ext uri="{FF2B5EF4-FFF2-40B4-BE49-F238E27FC236}">
              <a16:creationId xmlns:a16="http://schemas.microsoft.com/office/drawing/2014/main" id="{5FAA842A-4207-4431-BDE8-77D50446AD87}"/>
            </a:ext>
          </a:extLst>
        </xdr:cNvPr>
        <xdr:cNvSpPr txBox="1"/>
      </xdr:nvSpPr>
      <xdr:spPr>
        <a:xfrm>
          <a:off x="20542250" y="1769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04" name="直線コネクタ 603">
          <a:extLst>
            <a:ext uri="{FF2B5EF4-FFF2-40B4-BE49-F238E27FC236}">
              <a16:creationId xmlns:a16="http://schemas.microsoft.com/office/drawing/2014/main" id="{B1954E39-733C-436D-B4EC-6E7DCAEE4CDB}"/>
            </a:ext>
          </a:extLst>
        </xdr:cNvPr>
        <xdr:cNvCxnSpPr/>
      </xdr:nvCxnSpPr>
      <xdr:spPr>
        <a:xfrm>
          <a:off x="20429538" y="1769440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605" name="【公民館】&#10;一人当たり面積最大値テキスト">
          <a:extLst>
            <a:ext uri="{FF2B5EF4-FFF2-40B4-BE49-F238E27FC236}">
              <a16:creationId xmlns:a16="http://schemas.microsoft.com/office/drawing/2014/main" id="{F6727802-C383-468A-93EC-10068BA8AB82}"/>
            </a:ext>
          </a:extLst>
        </xdr:cNvPr>
        <xdr:cNvSpPr txBox="1"/>
      </xdr:nvSpPr>
      <xdr:spPr>
        <a:xfrm>
          <a:off x="20542250" y="161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606" name="直線コネクタ 605">
          <a:extLst>
            <a:ext uri="{FF2B5EF4-FFF2-40B4-BE49-F238E27FC236}">
              <a16:creationId xmlns:a16="http://schemas.microsoft.com/office/drawing/2014/main" id="{84A83BE5-1608-41F6-98E0-41B4BB95065A}"/>
            </a:ext>
          </a:extLst>
        </xdr:cNvPr>
        <xdr:cNvCxnSpPr/>
      </xdr:nvCxnSpPr>
      <xdr:spPr>
        <a:xfrm>
          <a:off x="20429538" y="1633423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607" name="【公民館】&#10;一人当たり面積平均値テキスト">
          <a:extLst>
            <a:ext uri="{FF2B5EF4-FFF2-40B4-BE49-F238E27FC236}">
              <a16:creationId xmlns:a16="http://schemas.microsoft.com/office/drawing/2014/main" id="{643AFA9E-0FBB-41B0-AA80-4E6967B1400A}"/>
            </a:ext>
          </a:extLst>
        </xdr:cNvPr>
        <xdr:cNvSpPr txBox="1"/>
      </xdr:nvSpPr>
      <xdr:spPr>
        <a:xfrm>
          <a:off x="20542250" y="17129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608" name="フローチャート: 判断 607">
          <a:extLst>
            <a:ext uri="{FF2B5EF4-FFF2-40B4-BE49-F238E27FC236}">
              <a16:creationId xmlns:a16="http://schemas.microsoft.com/office/drawing/2014/main" id="{9DC4A4DA-F3C2-4973-AFA1-BEEFDB732869}"/>
            </a:ext>
          </a:extLst>
        </xdr:cNvPr>
        <xdr:cNvSpPr/>
      </xdr:nvSpPr>
      <xdr:spPr>
        <a:xfrm>
          <a:off x="20453350" y="1727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609" name="フローチャート: 判断 608">
          <a:extLst>
            <a:ext uri="{FF2B5EF4-FFF2-40B4-BE49-F238E27FC236}">
              <a16:creationId xmlns:a16="http://schemas.microsoft.com/office/drawing/2014/main" id="{197131E8-31FD-4B90-89C7-D622CEEE55FE}"/>
            </a:ext>
          </a:extLst>
        </xdr:cNvPr>
        <xdr:cNvSpPr/>
      </xdr:nvSpPr>
      <xdr:spPr>
        <a:xfrm>
          <a:off x="19686588" y="1728012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610" name="フローチャート: 判断 609">
          <a:extLst>
            <a:ext uri="{FF2B5EF4-FFF2-40B4-BE49-F238E27FC236}">
              <a16:creationId xmlns:a16="http://schemas.microsoft.com/office/drawing/2014/main" id="{41551F74-EFDB-4CD1-8FD4-7D1EB3892D4D}"/>
            </a:ext>
          </a:extLst>
        </xdr:cNvPr>
        <xdr:cNvSpPr/>
      </xdr:nvSpPr>
      <xdr:spPr>
        <a:xfrm>
          <a:off x="18854738" y="1724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611" name="フローチャート: 判断 610">
          <a:extLst>
            <a:ext uri="{FF2B5EF4-FFF2-40B4-BE49-F238E27FC236}">
              <a16:creationId xmlns:a16="http://schemas.microsoft.com/office/drawing/2014/main" id="{D1294B73-BA98-4D12-8EDC-35DB2C2BBACC}"/>
            </a:ext>
          </a:extLst>
        </xdr:cNvPr>
        <xdr:cNvSpPr/>
      </xdr:nvSpPr>
      <xdr:spPr>
        <a:xfrm>
          <a:off x="18037175" y="1724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612" name="フローチャート: 判断 611">
          <a:extLst>
            <a:ext uri="{FF2B5EF4-FFF2-40B4-BE49-F238E27FC236}">
              <a16:creationId xmlns:a16="http://schemas.microsoft.com/office/drawing/2014/main" id="{88A9266F-7C68-475B-A56D-A40A64EDF80F}"/>
            </a:ext>
          </a:extLst>
        </xdr:cNvPr>
        <xdr:cNvSpPr/>
      </xdr:nvSpPr>
      <xdr:spPr>
        <a:xfrm>
          <a:off x="17219613" y="17259554"/>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5D0F948D-A314-4A88-B055-E29A0D30D007}"/>
            </a:ext>
          </a:extLst>
        </xdr:cNvPr>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E4F07128-47E8-41F5-827C-EAA3C72958AB}"/>
            </a:ext>
          </a:extLst>
        </xdr:cNvPr>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9A26CC04-7DC0-4648-AD7F-4DFB79A06C87}"/>
            </a:ext>
          </a:extLst>
        </xdr:cNvPr>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44EFD87A-8959-403E-ACD0-BAC1FA531B85}"/>
            </a:ext>
          </a:extLst>
        </xdr:cNvPr>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D32D0C5F-DCDF-43E5-9A5D-0920EAE05C8E}"/>
            </a:ext>
          </a:extLst>
        </xdr:cNvPr>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18" name="楕円 617">
          <a:extLst>
            <a:ext uri="{FF2B5EF4-FFF2-40B4-BE49-F238E27FC236}">
              <a16:creationId xmlns:a16="http://schemas.microsoft.com/office/drawing/2014/main" id="{FDF0676C-6A91-4FEB-8BF9-9C51B1BB6B99}"/>
            </a:ext>
          </a:extLst>
        </xdr:cNvPr>
        <xdr:cNvSpPr/>
      </xdr:nvSpPr>
      <xdr:spPr>
        <a:xfrm>
          <a:off x="20453350" y="1733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166133</xdr:rowOff>
    </xdr:from>
    <xdr:ext cx="469744" cy="259045"/>
    <xdr:sp macro="" textlink="">
      <xdr:nvSpPr>
        <xdr:cNvPr id="619" name="【公民館】&#10;一人当たり面積該当値テキスト">
          <a:extLst>
            <a:ext uri="{FF2B5EF4-FFF2-40B4-BE49-F238E27FC236}">
              <a16:creationId xmlns:a16="http://schemas.microsoft.com/office/drawing/2014/main" id="{1488409D-2F7C-4A85-9F24-3F9B53A5666F}"/>
            </a:ext>
          </a:extLst>
        </xdr:cNvPr>
        <xdr:cNvSpPr txBox="1"/>
      </xdr:nvSpPr>
      <xdr:spPr>
        <a:xfrm>
          <a:off x="20542250" y="1731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81805</xdr:rowOff>
    </xdr:from>
    <xdr:ext cx="469744" cy="259045"/>
    <xdr:sp macro="" textlink="">
      <xdr:nvSpPr>
        <xdr:cNvPr id="620" name="n_1aveValue【公民館】&#10;一人当たり面積">
          <a:extLst>
            <a:ext uri="{FF2B5EF4-FFF2-40B4-BE49-F238E27FC236}">
              <a16:creationId xmlns:a16="http://schemas.microsoft.com/office/drawing/2014/main" id="{C55BA3B9-19CD-46FA-821F-FC0D06FE7624}"/>
            </a:ext>
          </a:extLst>
        </xdr:cNvPr>
        <xdr:cNvSpPr txBox="1"/>
      </xdr:nvSpPr>
      <xdr:spPr>
        <a:xfrm>
          <a:off x="19504102" y="1705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621" name="n_2aveValue【公民館】&#10;一人当たり面積">
          <a:extLst>
            <a:ext uri="{FF2B5EF4-FFF2-40B4-BE49-F238E27FC236}">
              <a16:creationId xmlns:a16="http://schemas.microsoft.com/office/drawing/2014/main" id="{6D10F3D1-FD65-4965-AF27-29AD9FA28D58}"/>
            </a:ext>
          </a:extLst>
        </xdr:cNvPr>
        <xdr:cNvSpPr txBox="1"/>
      </xdr:nvSpPr>
      <xdr:spPr>
        <a:xfrm>
          <a:off x="18684952" y="1702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622" name="n_3aveValue【公民館】&#10;一人当たり面積">
          <a:extLst>
            <a:ext uri="{FF2B5EF4-FFF2-40B4-BE49-F238E27FC236}">
              <a16:creationId xmlns:a16="http://schemas.microsoft.com/office/drawing/2014/main" id="{77E31103-8E44-4927-92E0-3293CE9E5B01}"/>
            </a:ext>
          </a:extLst>
        </xdr:cNvPr>
        <xdr:cNvSpPr txBox="1"/>
      </xdr:nvSpPr>
      <xdr:spPr>
        <a:xfrm>
          <a:off x="17867390" y="1702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623" name="n_4aveValue【公民館】&#10;一人当たり面積">
          <a:extLst>
            <a:ext uri="{FF2B5EF4-FFF2-40B4-BE49-F238E27FC236}">
              <a16:creationId xmlns:a16="http://schemas.microsoft.com/office/drawing/2014/main" id="{EDF38C70-7211-4288-867D-8CFDBB839491}"/>
            </a:ext>
          </a:extLst>
        </xdr:cNvPr>
        <xdr:cNvSpPr txBox="1"/>
      </xdr:nvSpPr>
      <xdr:spPr>
        <a:xfrm>
          <a:off x="17049827" y="1703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4" name="正方形/長方形 623">
          <a:extLst>
            <a:ext uri="{FF2B5EF4-FFF2-40B4-BE49-F238E27FC236}">
              <a16:creationId xmlns:a16="http://schemas.microsoft.com/office/drawing/2014/main" id="{B4226EDC-DF74-4145-A627-66C21A1CA82A}"/>
            </a:ext>
          </a:extLst>
        </xdr:cNvPr>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5" name="正方形/長方形 624">
          <a:extLst>
            <a:ext uri="{FF2B5EF4-FFF2-40B4-BE49-F238E27FC236}">
              <a16:creationId xmlns:a16="http://schemas.microsoft.com/office/drawing/2014/main" id="{8384F554-8755-4021-854C-636961B6BFBB}"/>
            </a:ext>
          </a:extLst>
        </xdr:cNvPr>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6" name="テキスト ボックス 625">
          <a:extLst>
            <a:ext uri="{FF2B5EF4-FFF2-40B4-BE49-F238E27FC236}">
              <a16:creationId xmlns:a16="http://schemas.microsoft.com/office/drawing/2014/main" id="{6C3E1525-3631-4C64-8F1F-21ECDA037A54}"/>
            </a:ext>
          </a:extLst>
        </xdr:cNvPr>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建物資産で類似団体と比較して有形固定資産減価償却率が高くなっている施設は、学校施設、保育所、公民館である。　</a:t>
          </a:r>
        </a:p>
        <a:p>
          <a:r>
            <a:rPr kumimoji="1" lang="ja-JP" altLang="en-US" sz="1300">
              <a:latin typeface="ＭＳ Ｐゴシック" panose="020B0600070205080204" pitchFamily="50" charset="-128"/>
              <a:ea typeface="ＭＳ Ｐゴシック" panose="020B0600070205080204" pitchFamily="50" charset="-128"/>
            </a:rPr>
            <a:t>学校施設については小中学校の老朽化が進んでいるため、令和２年度に策定した個別施設計画に基づく長寿命化対策と今後の小中学校適正化方針に沿った適正化に取り組んでいく。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建物施設については、今後策定する公共施設再編計画に沿った適正化を図る。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インフラ資産では橋りょう、トンネルで有形固定資産減価償却率が類似団体よりも高くなっている。</a:t>
          </a:r>
        </a:p>
        <a:p>
          <a:r>
            <a:rPr kumimoji="1" lang="ja-JP" altLang="en-US" sz="1300">
              <a:latin typeface="ＭＳ Ｐゴシック" panose="020B0600070205080204" pitchFamily="50" charset="-128"/>
              <a:ea typeface="ＭＳ Ｐゴシック" panose="020B0600070205080204" pitchFamily="50" charset="-128"/>
            </a:rPr>
            <a:t>架設後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年以上経過する橋が全体の過半を占めるため、今後は補修などの維持管理・更新費用が増加すること が予想される。</a:t>
          </a:r>
        </a:p>
        <a:p>
          <a:r>
            <a:rPr kumimoji="1" lang="ja-JP" altLang="en-US" sz="1300">
              <a:latin typeface="ＭＳ Ｐゴシック" panose="020B0600070205080204" pitchFamily="50" charset="-128"/>
              <a:ea typeface="ＭＳ Ｐゴシック" panose="020B0600070205080204" pitchFamily="50" charset="-128"/>
            </a:rPr>
            <a:t>個別施設計画に基づき、橋りょうの長寿命化や 補修・更新に係る費用の縮減と平準化を図る。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279CB04-B459-45C7-86A9-40572AF6AC31}"/>
            </a:ext>
          </a:extLst>
        </xdr:cNvPr>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3AE874B-0F47-4AD8-A397-143426BEF70F}"/>
            </a:ext>
          </a:extLst>
        </xdr:cNvPr>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F7E9AC2-F809-4484-8134-5E6C4EA8CC83}"/>
            </a:ext>
          </a:extLst>
        </xdr:cNvPr>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668E0EF-7736-4BFC-8B2F-D1901F1F389B}"/>
            </a:ext>
          </a:extLst>
        </xdr:cNvPr>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00642E3-3FD3-4526-ADE8-4177E856FF69}"/>
            </a:ext>
          </a:extLst>
        </xdr:cNvPr>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1796380-538B-4102-8C8F-52FFB5091938}"/>
            </a:ext>
          </a:extLst>
        </xdr:cNvPr>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0B64293-ABE5-4D70-9FED-3F51FF5CA9EB}"/>
            </a:ext>
          </a:extLst>
        </xdr:cNvPr>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E19999E-3197-4E73-AE3B-37EFEAA83531}"/>
            </a:ext>
          </a:extLst>
        </xdr:cNvPr>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A408A29-B49A-440F-9205-A440ADA3A975}"/>
            </a:ext>
          </a:extLst>
        </xdr:cNvPr>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60FE18B-22FA-47A3-B297-590D60AF7A39}"/>
            </a:ext>
          </a:extLst>
        </xdr:cNvPr>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25,625
25,523
133.72
13,699,022
12,659,911
1,016,104
7,565,955
9,076,857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8217C31-7000-4A90-9C94-FF55A45879B4}"/>
            </a:ext>
          </a:extLst>
        </xdr:cNvPr>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C4BC601-A927-4630-88BE-836AE9E46633}"/>
            </a:ext>
          </a:extLst>
        </xdr:cNvPr>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5F11B9E-EE3E-4276-B284-213AD0359550}"/>
            </a:ext>
          </a:extLst>
        </xdr:cNvPr>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439BB82-174D-46B1-98E0-1D79849D78C3}"/>
            </a:ext>
          </a:extLst>
        </xdr:cNvPr>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66C152A-8771-4A8A-BA58-33FA8B300978}"/>
            </a:ext>
          </a:extLst>
        </xdr:cNvPr>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2BFB7A9-EAC4-4B5A-ADCB-78243B11E02F}"/>
            </a:ext>
          </a:extLst>
        </xdr:cNvPr>
        <xdr:cNvSpPr/>
      </xdr:nvSpPr>
      <xdr:spPr>
        <a:xfrm>
          <a:off x="6646863" y="1628775"/>
          <a:ext cx="3171825"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BD6B82C-DF8D-4AC7-8595-7B9DD3D28C48}"/>
            </a:ext>
          </a:extLst>
        </xdr:cNvPr>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EDF5439-A541-4B0B-9006-66BD7D245287}"/>
            </a:ext>
          </a:extLst>
        </xdr:cNvPr>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37E733C-9134-408E-BFF2-5965C4E793F2}"/>
            </a:ext>
          </a:extLst>
        </xdr:cNvPr>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8A0FD19-8D9A-49A0-8088-AF9DAEE63613}"/>
            </a:ext>
          </a:extLst>
        </xdr:cNvPr>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26E2B58-0E96-48D8-9624-82A4EB99FEBC}"/>
            </a:ext>
          </a:extLst>
        </xdr:cNvPr>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DB6D82C-9EBA-422E-B0BB-B1D243215985}"/>
            </a:ext>
          </a:extLst>
        </xdr:cNvPr>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AD781EF-DAB3-483A-8552-8DA0E203C408}"/>
            </a:ext>
          </a:extLst>
        </xdr:cNvPr>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41F7921-D853-4A9B-AFD0-56AC8F5D02F4}"/>
            </a:ext>
          </a:extLst>
        </xdr:cNvPr>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2E6BEB3-A24D-4694-A41C-DFB12561076C}"/>
            </a:ext>
          </a:extLst>
        </xdr:cNvPr>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934E5B7-B804-4BB9-921A-760C5A457C1D}"/>
            </a:ext>
          </a:extLst>
        </xdr:cNvPr>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F8BFBE1-71AE-449F-94F3-8BA29D28CE29}"/>
            </a:ext>
          </a:extLst>
        </xdr:cNvPr>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01F3756-985A-4709-B1D3-840481431D1E}"/>
            </a:ext>
          </a:extLst>
        </xdr:cNvPr>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0C85D22-B9BF-4907-80ED-83A97615CADF}"/>
            </a:ext>
          </a:extLst>
        </xdr:cNvPr>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3318A3F-B707-418A-A81B-4D979477175C}"/>
            </a:ext>
          </a:extLst>
        </xdr:cNvPr>
        <xdr:cNvSpPr txBox="1"/>
      </xdr:nvSpPr>
      <xdr:spPr>
        <a:xfrm>
          <a:off x="655638"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533E280-0CD0-4EB7-9525-9CC0E66020B7}"/>
            </a:ext>
          </a:extLst>
        </xdr:cNvPr>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60056D2-E145-4922-9969-50396A88123B}"/>
            </a:ext>
          </a:extLst>
        </xdr:cNvPr>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30CDC8F-C91F-4DBE-8956-5ADAC773B1FA}"/>
            </a:ext>
          </a:extLst>
        </xdr:cNvPr>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BD97D52-0F94-41B1-941C-F8E193814884}"/>
            </a:ext>
          </a:extLst>
        </xdr:cNvPr>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A22FC8F-41AC-4C92-BF54-57EAD9D29A99}"/>
            </a:ext>
          </a:extLst>
        </xdr:cNvPr>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5BEF1F5-726E-4D7D-B054-E9D22A31B118}"/>
            </a:ext>
          </a:extLst>
        </xdr:cNvPr>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628FAF4-1B17-4E71-905F-4ADAAF14226F}"/>
            </a:ext>
          </a:extLst>
        </xdr:cNvPr>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7287665-9631-4058-8237-C4949E5BF06A}"/>
            </a:ext>
          </a:extLst>
        </xdr:cNvPr>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99B4D43-E3C2-4ACA-B173-6F9B2552795D}"/>
            </a:ext>
          </a:extLst>
        </xdr:cNvPr>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8DD83A1-04E7-472A-8C98-6FBC480FDF3D}"/>
            </a:ext>
          </a:extLst>
        </xdr:cNvPr>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DA1BB7F-0BA7-496D-A2C9-F6939B5D9117}"/>
            </a:ext>
          </a:extLst>
        </xdr:cNvPr>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8788E4F-6F16-4BA6-9005-D9C5290AA05F}"/>
            </a:ext>
          </a:extLst>
        </xdr:cNvPr>
        <xdr:cNvSpPr txBox="1"/>
      </xdr:nvSpPr>
      <xdr:spPr>
        <a:xfrm>
          <a:off x="28053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0AAB8C3-D582-479C-9057-8012690621F3}"/>
            </a:ext>
          </a:extLst>
        </xdr:cNvPr>
        <xdr:cNvCxnSpPr/>
      </xdr:nvCxnSpPr>
      <xdr:spPr>
        <a:xfrm>
          <a:off x="704850" y="690290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7A84FE3-25B9-40C4-98F9-D58F439F07BD}"/>
            </a:ext>
          </a:extLst>
        </xdr:cNvPr>
        <xdr:cNvSpPr txBox="1"/>
      </xdr:nvSpPr>
      <xdr:spPr>
        <a:xfrm>
          <a:off x="280534"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0A39F47-1285-4D47-8D1B-B717081E1FFE}"/>
            </a:ext>
          </a:extLst>
        </xdr:cNvPr>
        <xdr:cNvCxnSpPr/>
      </xdr:nvCxnSpPr>
      <xdr:spPr>
        <a:xfrm>
          <a:off x="704850" y="659538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8E03022-DB78-4733-9690-681287BF4888}"/>
            </a:ext>
          </a:extLst>
        </xdr:cNvPr>
        <xdr:cNvSpPr txBox="1"/>
      </xdr:nvSpPr>
      <xdr:spPr>
        <a:xfrm>
          <a:off x="344654" y="64626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09BF2F9-1917-41C6-A62F-5B729FDEF1FA}"/>
            </a:ext>
          </a:extLst>
        </xdr:cNvPr>
        <xdr:cNvCxnSpPr/>
      </xdr:nvCxnSpPr>
      <xdr:spPr>
        <a:xfrm>
          <a:off x="704850" y="628786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D0D5B13-4A02-434B-B5FF-209F5ABE58C0}"/>
            </a:ext>
          </a:extLst>
        </xdr:cNvPr>
        <xdr:cNvSpPr txBox="1"/>
      </xdr:nvSpPr>
      <xdr:spPr>
        <a:xfrm>
          <a:off x="344654"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C71EE8D-948A-40BD-AB68-BB4D9E5C2328}"/>
            </a:ext>
          </a:extLst>
        </xdr:cNvPr>
        <xdr:cNvCxnSpPr/>
      </xdr:nvCxnSpPr>
      <xdr:spPr>
        <a:xfrm>
          <a:off x="704850" y="598033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50CC367-FC3A-4329-8955-054B623AE40A}"/>
            </a:ext>
          </a:extLst>
        </xdr:cNvPr>
        <xdr:cNvSpPr txBox="1"/>
      </xdr:nvSpPr>
      <xdr:spPr>
        <a:xfrm>
          <a:off x="344654"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6A36CB8-2E63-4D5D-85DD-246F4256DABD}"/>
            </a:ext>
          </a:extLst>
        </xdr:cNvPr>
        <xdr:cNvCxnSpPr/>
      </xdr:nvCxnSpPr>
      <xdr:spPr>
        <a:xfrm>
          <a:off x="704850" y="5672818"/>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DD3273F-115F-4787-BB2A-F675993EABE3}"/>
            </a:ext>
          </a:extLst>
        </xdr:cNvPr>
        <xdr:cNvSpPr txBox="1"/>
      </xdr:nvSpPr>
      <xdr:spPr>
        <a:xfrm>
          <a:off x="344654" y="55305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94F494A-987C-42E6-80D3-D331FCB04435}"/>
            </a:ext>
          </a:extLst>
        </xdr:cNvPr>
        <xdr:cNvCxnSpPr/>
      </xdr:nvCxnSpPr>
      <xdr:spPr>
        <a:xfrm>
          <a:off x="704850" y="535577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A7FBB70-13D4-446B-868C-1A51090F107D}"/>
            </a:ext>
          </a:extLst>
        </xdr:cNvPr>
        <xdr:cNvSpPr txBox="1"/>
      </xdr:nvSpPr>
      <xdr:spPr>
        <a:xfrm>
          <a:off x="394486" y="52230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E2BBDE8-D5F8-4B89-96E3-264518EAA62D}"/>
            </a:ext>
          </a:extLst>
        </xdr:cNvPr>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61FD506-C2C3-4765-81CA-B9BEA84CCE6F}"/>
            </a:ext>
          </a:extLst>
        </xdr:cNvPr>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459AC638-2DA7-41E4-BA9D-847050B2F5FA}"/>
            </a:ext>
          </a:extLst>
        </xdr:cNvPr>
        <xdr:cNvCxnSpPr/>
      </xdr:nvCxnSpPr>
      <xdr:spPr>
        <a:xfrm flipV="1">
          <a:off x="4291965" y="5473337"/>
          <a:ext cx="0" cy="142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9A78E70-C85A-4FD7-A1F5-43A036B91352}"/>
            </a:ext>
          </a:extLst>
        </xdr:cNvPr>
        <xdr:cNvSpPr txBox="1"/>
      </xdr:nvSpPr>
      <xdr:spPr>
        <a:xfrm>
          <a:off x="4330700" y="690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4A92BD9E-A4A2-4EBF-A751-C7D2E3ADDFC4}"/>
            </a:ext>
          </a:extLst>
        </xdr:cNvPr>
        <xdr:cNvCxnSpPr/>
      </xdr:nvCxnSpPr>
      <xdr:spPr>
        <a:xfrm>
          <a:off x="4217988" y="690290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095EBF1E-F31C-463B-9B09-C265663FBDF7}"/>
            </a:ext>
          </a:extLst>
        </xdr:cNvPr>
        <xdr:cNvSpPr txBox="1"/>
      </xdr:nvSpPr>
      <xdr:spPr>
        <a:xfrm>
          <a:off x="4330700" y="5258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9866EFC7-0233-4BDC-9A57-A228A21B8CD5}"/>
            </a:ext>
          </a:extLst>
        </xdr:cNvPr>
        <xdr:cNvCxnSpPr/>
      </xdr:nvCxnSpPr>
      <xdr:spPr>
        <a:xfrm>
          <a:off x="4217988" y="547333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a:extLst>
            <a:ext uri="{FF2B5EF4-FFF2-40B4-BE49-F238E27FC236}">
              <a16:creationId xmlns:a16="http://schemas.microsoft.com/office/drawing/2014/main" id="{60B5714C-57C2-4B56-9B6D-4ABCE26E4443}"/>
            </a:ext>
          </a:extLst>
        </xdr:cNvPr>
        <xdr:cNvSpPr txBox="1"/>
      </xdr:nvSpPr>
      <xdr:spPr>
        <a:xfrm>
          <a:off x="4330700" y="59703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17B5002A-E226-4CFC-9B93-AE57B6285C6C}"/>
            </a:ext>
          </a:extLst>
        </xdr:cNvPr>
        <xdr:cNvSpPr/>
      </xdr:nvSpPr>
      <xdr:spPr>
        <a:xfrm>
          <a:off x="4241800" y="610942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2EA723A5-97C0-42A9-9565-7F333C9EA8B8}"/>
            </a:ext>
          </a:extLst>
        </xdr:cNvPr>
        <xdr:cNvSpPr/>
      </xdr:nvSpPr>
      <xdr:spPr>
        <a:xfrm>
          <a:off x="3475038" y="608330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25F0293A-1F9D-482A-8534-4923A24FF91A}"/>
            </a:ext>
          </a:extLst>
        </xdr:cNvPr>
        <xdr:cNvSpPr/>
      </xdr:nvSpPr>
      <xdr:spPr>
        <a:xfrm>
          <a:off x="2643188" y="607676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AD7C2F0D-6B0D-4B6A-BF69-63FEF124C4B1}"/>
            </a:ext>
          </a:extLst>
        </xdr:cNvPr>
        <xdr:cNvSpPr/>
      </xdr:nvSpPr>
      <xdr:spPr>
        <a:xfrm>
          <a:off x="1825625" y="607350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760CC580-C4D6-4BD6-BD8C-7B2F522973F5}"/>
            </a:ext>
          </a:extLst>
        </xdr:cNvPr>
        <xdr:cNvSpPr/>
      </xdr:nvSpPr>
      <xdr:spPr>
        <a:xfrm>
          <a:off x="1008063" y="6035947"/>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3C2E075-BC44-4859-86EA-25C224C249C0}"/>
            </a:ext>
          </a:extLst>
        </xdr:cNvPr>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1BAB43D-948A-4EA1-96DE-1F49A426C13E}"/>
            </a:ext>
          </a:extLst>
        </xdr:cNvPr>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83A1937-873A-4E25-867C-214400EA7763}"/>
            </a:ext>
          </a:extLst>
        </xdr:cNvPr>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D10613D-510F-447A-AAC3-3BF9160E6FB3}"/>
            </a:ext>
          </a:extLst>
        </xdr:cNvPr>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6D28BDB-6396-483E-85DF-E2B1D87FC471}"/>
            </a:ext>
          </a:extLst>
        </xdr:cNvPr>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74" name="楕円 73">
          <a:extLst>
            <a:ext uri="{FF2B5EF4-FFF2-40B4-BE49-F238E27FC236}">
              <a16:creationId xmlns:a16="http://schemas.microsoft.com/office/drawing/2014/main" id="{6BF40860-DC84-4549-ADA0-C3028AB01352}"/>
            </a:ext>
          </a:extLst>
        </xdr:cNvPr>
        <xdr:cNvSpPr/>
      </xdr:nvSpPr>
      <xdr:spPr>
        <a:xfrm>
          <a:off x="42418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15257</xdr:rowOff>
    </xdr:from>
    <xdr:ext cx="405111" cy="259045"/>
    <xdr:sp macro="" textlink="">
      <xdr:nvSpPr>
        <xdr:cNvPr id="75" name="【図書館】&#10;有形固定資産減価償却率該当値テキスト">
          <a:extLst>
            <a:ext uri="{FF2B5EF4-FFF2-40B4-BE49-F238E27FC236}">
              <a16:creationId xmlns:a16="http://schemas.microsoft.com/office/drawing/2014/main" id="{C7C3C3F9-A004-477D-9B63-7650D175F2A3}"/>
            </a:ext>
          </a:extLst>
        </xdr:cNvPr>
        <xdr:cNvSpPr txBox="1"/>
      </xdr:nvSpPr>
      <xdr:spPr>
        <a:xfrm>
          <a:off x="4330700" y="617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170724</xdr:rowOff>
    </xdr:from>
    <xdr:to>
      <xdr:col>20</xdr:col>
      <xdr:colOff>38100</xdr:colOff>
      <xdr:row>38</xdr:row>
      <xdr:rowOff>100874</xdr:rowOff>
    </xdr:to>
    <xdr:sp macro="" textlink="">
      <xdr:nvSpPr>
        <xdr:cNvPr id="76" name="楕円 75">
          <a:extLst>
            <a:ext uri="{FF2B5EF4-FFF2-40B4-BE49-F238E27FC236}">
              <a16:creationId xmlns:a16="http://schemas.microsoft.com/office/drawing/2014/main" id="{B9365B87-5F7F-4B3E-BC7B-F14CD7EFF093}"/>
            </a:ext>
          </a:extLst>
        </xdr:cNvPr>
        <xdr:cNvSpPr/>
      </xdr:nvSpPr>
      <xdr:spPr>
        <a:xfrm>
          <a:off x="3475038" y="616194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50074</xdr:rowOff>
    </xdr:from>
    <xdr:to>
      <xdr:col>24</xdr:col>
      <xdr:colOff>63500</xdr:colOff>
      <xdr:row>38</xdr:row>
      <xdr:rowOff>87630</xdr:rowOff>
    </xdr:to>
    <xdr:cxnSp macro="">
      <xdr:nvCxnSpPr>
        <xdr:cNvPr id="77" name="直線コネクタ 76">
          <a:extLst>
            <a:ext uri="{FF2B5EF4-FFF2-40B4-BE49-F238E27FC236}">
              <a16:creationId xmlns:a16="http://schemas.microsoft.com/office/drawing/2014/main" id="{C21B559C-2467-432E-88EB-D8797E73709D}"/>
            </a:ext>
          </a:extLst>
        </xdr:cNvPr>
        <xdr:cNvCxnSpPr/>
      </xdr:nvCxnSpPr>
      <xdr:spPr>
        <a:xfrm>
          <a:off x="3525838" y="6212749"/>
          <a:ext cx="766762"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8" name="n_1aveValue【図書館】&#10;有形固定資産減価償却率">
          <a:extLst>
            <a:ext uri="{FF2B5EF4-FFF2-40B4-BE49-F238E27FC236}">
              <a16:creationId xmlns:a16="http://schemas.microsoft.com/office/drawing/2014/main" id="{6DC3A5FC-D058-4D4B-A43C-658FF49B3791}"/>
            </a:ext>
          </a:extLst>
        </xdr:cNvPr>
        <xdr:cNvSpPr txBox="1"/>
      </xdr:nvSpPr>
      <xdr:spPr>
        <a:xfrm>
          <a:off x="3324869"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79" name="n_2aveValue【図書館】&#10;有形固定資産減価償却率">
          <a:extLst>
            <a:ext uri="{FF2B5EF4-FFF2-40B4-BE49-F238E27FC236}">
              <a16:creationId xmlns:a16="http://schemas.microsoft.com/office/drawing/2014/main" id="{F43052A1-E42F-4D73-9401-253023EB1075}"/>
            </a:ext>
          </a:extLst>
        </xdr:cNvPr>
        <xdr:cNvSpPr txBox="1"/>
      </xdr:nvSpPr>
      <xdr:spPr>
        <a:xfrm>
          <a:off x="2505719" y="5861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0" name="n_3aveValue【図書館】&#10;有形固定資産減価償却率">
          <a:extLst>
            <a:ext uri="{FF2B5EF4-FFF2-40B4-BE49-F238E27FC236}">
              <a16:creationId xmlns:a16="http://schemas.microsoft.com/office/drawing/2014/main" id="{AEEC5ACF-A38F-4704-967C-3DEA827E8AD7}"/>
            </a:ext>
          </a:extLst>
        </xdr:cNvPr>
        <xdr:cNvSpPr txBox="1"/>
      </xdr:nvSpPr>
      <xdr:spPr>
        <a:xfrm>
          <a:off x="1688157" y="585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1" name="n_4aveValue【図書館】&#10;有形固定資産減価償却率">
          <a:extLst>
            <a:ext uri="{FF2B5EF4-FFF2-40B4-BE49-F238E27FC236}">
              <a16:creationId xmlns:a16="http://schemas.microsoft.com/office/drawing/2014/main" id="{9FC87232-B524-41CF-B543-31BFD164465E}"/>
            </a:ext>
          </a:extLst>
        </xdr:cNvPr>
        <xdr:cNvSpPr txBox="1"/>
      </xdr:nvSpPr>
      <xdr:spPr>
        <a:xfrm>
          <a:off x="870594" y="583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92001</xdr:rowOff>
    </xdr:from>
    <xdr:ext cx="405111" cy="259045"/>
    <xdr:sp macro="" textlink="">
      <xdr:nvSpPr>
        <xdr:cNvPr id="82" name="n_1mainValue【図書館】&#10;有形固定資産減価償却率">
          <a:extLst>
            <a:ext uri="{FF2B5EF4-FFF2-40B4-BE49-F238E27FC236}">
              <a16:creationId xmlns:a16="http://schemas.microsoft.com/office/drawing/2014/main" id="{1CD8D6B2-89ED-4298-B498-0D9419852C17}"/>
            </a:ext>
          </a:extLst>
        </xdr:cNvPr>
        <xdr:cNvSpPr txBox="1"/>
      </xdr:nvSpPr>
      <xdr:spPr>
        <a:xfrm>
          <a:off x="3324869" y="6254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6009B28D-3153-4EDF-87DA-BAAE0B6044E4}"/>
            </a:ext>
          </a:extLst>
        </xdr:cNvPr>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98BF72AF-E326-4B33-9434-34CEB58A7100}"/>
            </a:ext>
          </a:extLst>
        </xdr:cNvPr>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9A2B8AD2-076A-4B2B-ACA5-8F77FA8E2D20}"/>
            </a:ext>
          </a:extLst>
        </xdr:cNvPr>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FA90602B-21D9-4866-B3F1-6433E62C332E}"/>
            </a:ext>
          </a:extLst>
        </xdr:cNvPr>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38113B-E816-44C9-86AC-C80BE9A815CF}"/>
            </a:ext>
          </a:extLst>
        </xdr:cNvPr>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1A27139A-5A40-4C30-9A74-5F3A0F4404C8}"/>
            </a:ext>
          </a:extLst>
        </xdr:cNvPr>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44C70FBC-C724-4EB8-BB27-0BC3E85B6A62}"/>
            </a:ext>
          </a:extLst>
        </xdr:cNvPr>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87A27470-4981-4996-BCC9-925C07BD3BA3}"/>
            </a:ext>
          </a:extLst>
        </xdr:cNvPr>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EBD4353F-A160-4B0B-AA16-E2FC1E929FB4}"/>
            </a:ext>
          </a:extLst>
        </xdr:cNvPr>
        <xdr:cNvSpPr txBox="1"/>
      </xdr:nvSpPr>
      <xdr:spPr>
        <a:xfrm>
          <a:off x="60801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DE2B6876-DF58-4035-9186-DDDC227AE13F}"/>
            </a:ext>
          </a:extLst>
        </xdr:cNvPr>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5DF511DE-1B90-4A3B-B2A8-801750069416}"/>
            </a:ext>
          </a:extLst>
        </xdr:cNvPr>
        <xdr:cNvCxnSpPr/>
      </xdr:nvCxnSpPr>
      <xdr:spPr>
        <a:xfrm>
          <a:off x="6118225" y="6848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E3402AE5-6FC8-4588-9D6A-B03FA851F400}"/>
            </a:ext>
          </a:extLst>
        </xdr:cNvPr>
        <xdr:cNvSpPr txBox="1"/>
      </xdr:nvSpPr>
      <xdr:spPr>
        <a:xfrm>
          <a:off x="56796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743A2184-FD58-46E2-ABA4-242FE00CB171}"/>
            </a:ext>
          </a:extLst>
        </xdr:cNvPr>
        <xdr:cNvCxnSpPr/>
      </xdr:nvCxnSpPr>
      <xdr:spPr>
        <a:xfrm>
          <a:off x="6118225" y="64865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A10DF5BB-E135-4B10-9171-63A50D259035}"/>
            </a:ext>
          </a:extLst>
        </xdr:cNvPr>
        <xdr:cNvSpPr txBox="1"/>
      </xdr:nvSpPr>
      <xdr:spPr>
        <a:xfrm>
          <a:off x="5679621"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D868BD36-39C3-4260-A5CB-6F5B181BAF17}"/>
            </a:ext>
          </a:extLst>
        </xdr:cNvPr>
        <xdr:cNvCxnSpPr/>
      </xdr:nvCxnSpPr>
      <xdr:spPr>
        <a:xfrm>
          <a:off x="6118225" y="6134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5C039AED-593E-40F7-9537-C5045D166033}"/>
            </a:ext>
          </a:extLst>
        </xdr:cNvPr>
        <xdr:cNvSpPr txBox="1"/>
      </xdr:nvSpPr>
      <xdr:spPr>
        <a:xfrm>
          <a:off x="5679621" y="600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170D1835-668E-408B-9914-CF1D78138B8C}"/>
            </a:ext>
          </a:extLst>
        </xdr:cNvPr>
        <xdr:cNvCxnSpPr/>
      </xdr:nvCxnSpPr>
      <xdr:spPr>
        <a:xfrm>
          <a:off x="6118225" y="5772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55C45350-F18D-4A20-8FA2-378E83CD7823}"/>
            </a:ext>
          </a:extLst>
        </xdr:cNvPr>
        <xdr:cNvSpPr txBox="1"/>
      </xdr:nvSpPr>
      <xdr:spPr>
        <a:xfrm>
          <a:off x="5679621" y="5639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EDB8868F-1021-4AB2-9C7C-F2E17C8C6077}"/>
            </a:ext>
          </a:extLst>
        </xdr:cNvPr>
        <xdr:cNvCxnSpPr/>
      </xdr:nvCxnSpPr>
      <xdr:spPr>
        <a:xfrm>
          <a:off x="6118225" y="54102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19C05E3D-B121-49C2-9091-9D507CF8E334}"/>
            </a:ext>
          </a:extLst>
        </xdr:cNvPr>
        <xdr:cNvSpPr txBox="1"/>
      </xdr:nvSpPr>
      <xdr:spPr>
        <a:xfrm>
          <a:off x="5679621" y="5277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583C6B34-3C56-46BF-A41A-8F95DB6F5AC0}"/>
            </a:ext>
          </a:extLst>
        </xdr:cNvPr>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AB5A7F2E-BE46-46A8-9F92-829D17E2040F}"/>
            </a:ext>
          </a:extLst>
        </xdr:cNvPr>
        <xdr:cNvSpPr txBox="1"/>
      </xdr:nvSpPr>
      <xdr:spPr>
        <a:xfrm>
          <a:off x="5679621"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8FAC9CB8-7921-44D2-8145-230744FC3556}"/>
            </a:ext>
          </a:extLst>
        </xdr:cNvPr>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06" name="直線コネクタ 105">
          <a:extLst>
            <a:ext uri="{FF2B5EF4-FFF2-40B4-BE49-F238E27FC236}">
              <a16:creationId xmlns:a16="http://schemas.microsoft.com/office/drawing/2014/main" id="{26F3E5E4-3687-43B6-9042-9D1CEEA30B18}"/>
            </a:ext>
          </a:extLst>
        </xdr:cNvPr>
        <xdr:cNvCxnSpPr/>
      </xdr:nvCxnSpPr>
      <xdr:spPr>
        <a:xfrm flipV="1">
          <a:off x="9691053" y="5659755"/>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7" name="【図書館】&#10;一人当たり面積最小値テキスト">
          <a:extLst>
            <a:ext uri="{FF2B5EF4-FFF2-40B4-BE49-F238E27FC236}">
              <a16:creationId xmlns:a16="http://schemas.microsoft.com/office/drawing/2014/main" id="{04F9F2BD-5387-4253-8647-82D9A8072CE9}"/>
            </a:ext>
          </a:extLst>
        </xdr:cNvPr>
        <xdr:cNvSpPr txBox="1"/>
      </xdr:nvSpPr>
      <xdr:spPr>
        <a:xfrm>
          <a:off x="9729788"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8" name="直線コネクタ 107">
          <a:extLst>
            <a:ext uri="{FF2B5EF4-FFF2-40B4-BE49-F238E27FC236}">
              <a16:creationId xmlns:a16="http://schemas.microsoft.com/office/drawing/2014/main" id="{2A20D072-902A-487A-BE67-CB706D031A43}"/>
            </a:ext>
          </a:extLst>
        </xdr:cNvPr>
        <xdr:cNvCxnSpPr/>
      </xdr:nvCxnSpPr>
      <xdr:spPr>
        <a:xfrm>
          <a:off x="9617075" y="673608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09" name="【図書館】&#10;一人当たり面積最大値テキスト">
          <a:extLst>
            <a:ext uri="{FF2B5EF4-FFF2-40B4-BE49-F238E27FC236}">
              <a16:creationId xmlns:a16="http://schemas.microsoft.com/office/drawing/2014/main" id="{8CC1E62E-B942-4732-B533-7E92CF5B0790}"/>
            </a:ext>
          </a:extLst>
        </xdr:cNvPr>
        <xdr:cNvSpPr txBox="1"/>
      </xdr:nvSpPr>
      <xdr:spPr>
        <a:xfrm>
          <a:off x="9729788"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0" name="直線コネクタ 109">
          <a:extLst>
            <a:ext uri="{FF2B5EF4-FFF2-40B4-BE49-F238E27FC236}">
              <a16:creationId xmlns:a16="http://schemas.microsoft.com/office/drawing/2014/main" id="{07695D96-37D6-4F24-871B-1E0491488B51}"/>
            </a:ext>
          </a:extLst>
        </xdr:cNvPr>
        <xdr:cNvCxnSpPr/>
      </xdr:nvCxnSpPr>
      <xdr:spPr>
        <a:xfrm>
          <a:off x="9617075" y="565975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11" name="【図書館】&#10;一人当たり面積平均値テキスト">
          <a:extLst>
            <a:ext uri="{FF2B5EF4-FFF2-40B4-BE49-F238E27FC236}">
              <a16:creationId xmlns:a16="http://schemas.microsoft.com/office/drawing/2014/main" id="{B274D66D-DE4C-40C3-82E7-84C67E925F86}"/>
            </a:ext>
          </a:extLst>
        </xdr:cNvPr>
        <xdr:cNvSpPr txBox="1"/>
      </xdr:nvSpPr>
      <xdr:spPr>
        <a:xfrm>
          <a:off x="9729788" y="6311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12" name="フローチャート: 判断 111">
          <a:extLst>
            <a:ext uri="{FF2B5EF4-FFF2-40B4-BE49-F238E27FC236}">
              <a16:creationId xmlns:a16="http://schemas.microsoft.com/office/drawing/2014/main" id="{255FD176-EFB3-43C5-80B0-A744D70E7369}"/>
            </a:ext>
          </a:extLst>
        </xdr:cNvPr>
        <xdr:cNvSpPr/>
      </xdr:nvSpPr>
      <xdr:spPr>
        <a:xfrm>
          <a:off x="9655175" y="632333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3" name="フローチャート: 判断 112">
          <a:extLst>
            <a:ext uri="{FF2B5EF4-FFF2-40B4-BE49-F238E27FC236}">
              <a16:creationId xmlns:a16="http://schemas.microsoft.com/office/drawing/2014/main" id="{82F36BE2-83C1-41D9-BA9E-A240B42F19DF}"/>
            </a:ext>
          </a:extLst>
        </xdr:cNvPr>
        <xdr:cNvSpPr/>
      </xdr:nvSpPr>
      <xdr:spPr>
        <a:xfrm>
          <a:off x="8874125"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14" name="フローチャート: 判断 113">
          <a:extLst>
            <a:ext uri="{FF2B5EF4-FFF2-40B4-BE49-F238E27FC236}">
              <a16:creationId xmlns:a16="http://schemas.microsoft.com/office/drawing/2014/main" id="{B2363D06-211E-4064-980E-53CA667D7ACF}"/>
            </a:ext>
          </a:extLst>
        </xdr:cNvPr>
        <xdr:cNvSpPr/>
      </xdr:nvSpPr>
      <xdr:spPr>
        <a:xfrm>
          <a:off x="8056563" y="636905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15" name="フローチャート: 判断 114">
          <a:extLst>
            <a:ext uri="{FF2B5EF4-FFF2-40B4-BE49-F238E27FC236}">
              <a16:creationId xmlns:a16="http://schemas.microsoft.com/office/drawing/2014/main" id="{19E84CD5-730B-4D66-B9B3-1CFF6ECDD2B9}"/>
            </a:ext>
          </a:extLst>
        </xdr:cNvPr>
        <xdr:cNvSpPr/>
      </xdr:nvSpPr>
      <xdr:spPr>
        <a:xfrm>
          <a:off x="7224713"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16" name="フローチャート: 判断 115">
          <a:extLst>
            <a:ext uri="{FF2B5EF4-FFF2-40B4-BE49-F238E27FC236}">
              <a16:creationId xmlns:a16="http://schemas.microsoft.com/office/drawing/2014/main" id="{0D9041FF-77FC-4494-8235-F91DB8E19913}"/>
            </a:ext>
          </a:extLst>
        </xdr:cNvPr>
        <xdr:cNvSpPr/>
      </xdr:nvSpPr>
      <xdr:spPr>
        <a:xfrm>
          <a:off x="6407150" y="639953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C58B47C1-DB9C-46E8-BD63-4E74764D7C8A}"/>
            </a:ext>
          </a:extLst>
        </xdr:cNvPr>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3806D21E-AFEB-4D72-B11A-F66E8AD43024}"/>
            </a:ext>
          </a:extLst>
        </xdr:cNvPr>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35D7B04F-CE58-4F57-8D79-14D4C0C89903}"/>
            </a:ext>
          </a:extLst>
        </xdr:cNvPr>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2ED2D16-B1E2-49CC-BA6D-D7DD7106D441}"/>
            </a:ext>
          </a:extLst>
        </xdr:cNvPr>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B84CD06-EB22-4137-BBEC-C751CD1B1464}"/>
            </a:ext>
          </a:extLst>
        </xdr:cNvPr>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17780</xdr:rowOff>
    </xdr:from>
    <xdr:to>
      <xdr:col>55</xdr:col>
      <xdr:colOff>50800</xdr:colOff>
      <xdr:row>38</xdr:row>
      <xdr:rowOff>119380</xdr:rowOff>
    </xdr:to>
    <xdr:sp macro="" textlink="">
      <xdr:nvSpPr>
        <xdr:cNvPr id="122" name="楕円 121">
          <a:extLst>
            <a:ext uri="{FF2B5EF4-FFF2-40B4-BE49-F238E27FC236}">
              <a16:creationId xmlns:a16="http://schemas.microsoft.com/office/drawing/2014/main" id="{9CA6A6C3-EACA-4061-84FA-94D1DFD1780B}"/>
            </a:ext>
          </a:extLst>
        </xdr:cNvPr>
        <xdr:cNvSpPr/>
      </xdr:nvSpPr>
      <xdr:spPr>
        <a:xfrm>
          <a:off x="9655175" y="6180455"/>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40657</xdr:rowOff>
    </xdr:from>
    <xdr:ext cx="469744" cy="259045"/>
    <xdr:sp macro="" textlink="">
      <xdr:nvSpPr>
        <xdr:cNvPr id="123" name="【図書館】&#10;一人当たり面積該当値テキスト">
          <a:extLst>
            <a:ext uri="{FF2B5EF4-FFF2-40B4-BE49-F238E27FC236}">
              <a16:creationId xmlns:a16="http://schemas.microsoft.com/office/drawing/2014/main" id="{BB7DC447-B80A-46B3-A7BB-FBC7F031B309}"/>
            </a:ext>
          </a:extLst>
        </xdr:cNvPr>
        <xdr:cNvSpPr txBox="1"/>
      </xdr:nvSpPr>
      <xdr:spPr>
        <a:xfrm>
          <a:off x="972978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33020</xdr:rowOff>
    </xdr:from>
    <xdr:to>
      <xdr:col>50</xdr:col>
      <xdr:colOff>165100</xdr:colOff>
      <xdr:row>38</xdr:row>
      <xdr:rowOff>134620</xdr:rowOff>
    </xdr:to>
    <xdr:sp macro="" textlink="">
      <xdr:nvSpPr>
        <xdr:cNvPr id="124" name="楕円 123">
          <a:extLst>
            <a:ext uri="{FF2B5EF4-FFF2-40B4-BE49-F238E27FC236}">
              <a16:creationId xmlns:a16="http://schemas.microsoft.com/office/drawing/2014/main" id="{38E3F805-561D-43B6-BE05-D2DBD8B04622}"/>
            </a:ext>
          </a:extLst>
        </xdr:cNvPr>
        <xdr:cNvSpPr/>
      </xdr:nvSpPr>
      <xdr:spPr>
        <a:xfrm>
          <a:off x="8874125"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68580</xdr:rowOff>
    </xdr:from>
    <xdr:to>
      <xdr:col>55</xdr:col>
      <xdr:colOff>0</xdr:colOff>
      <xdr:row>38</xdr:row>
      <xdr:rowOff>83820</xdr:rowOff>
    </xdr:to>
    <xdr:cxnSp macro="">
      <xdr:nvCxnSpPr>
        <xdr:cNvPr id="125" name="直線コネクタ 124">
          <a:extLst>
            <a:ext uri="{FF2B5EF4-FFF2-40B4-BE49-F238E27FC236}">
              <a16:creationId xmlns:a16="http://schemas.microsoft.com/office/drawing/2014/main" id="{D21CE9A4-8538-409B-A24C-18CE27278B94}"/>
            </a:ext>
          </a:extLst>
        </xdr:cNvPr>
        <xdr:cNvCxnSpPr/>
      </xdr:nvCxnSpPr>
      <xdr:spPr>
        <a:xfrm flipV="1">
          <a:off x="8924925" y="6231255"/>
          <a:ext cx="766763"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26" name="n_1aveValue【図書館】&#10;一人当たり面積">
          <a:extLst>
            <a:ext uri="{FF2B5EF4-FFF2-40B4-BE49-F238E27FC236}">
              <a16:creationId xmlns:a16="http://schemas.microsoft.com/office/drawing/2014/main" id="{F51CC37B-E6E5-44EC-8EDB-07FCC0FE4ABB}"/>
            </a:ext>
          </a:extLst>
        </xdr:cNvPr>
        <xdr:cNvSpPr txBox="1"/>
      </xdr:nvSpPr>
      <xdr:spPr>
        <a:xfrm>
          <a:off x="8691640"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27" name="n_2aveValue【図書館】&#10;一人当たり面積">
          <a:extLst>
            <a:ext uri="{FF2B5EF4-FFF2-40B4-BE49-F238E27FC236}">
              <a16:creationId xmlns:a16="http://schemas.microsoft.com/office/drawing/2014/main" id="{ED0F5CF3-1B7C-4891-A89D-64A79C5A9743}"/>
            </a:ext>
          </a:extLst>
        </xdr:cNvPr>
        <xdr:cNvSpPr txBox="1"/>
      </xdr:nvSpPr>
      <xdr:spPr>
        <a:xfrm>
          <a:off x="788677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28" name="n_3aveValue【図書館】&#10;一人当たり面積">
          <a:extLst>
            <a:ext uri="{FF2B5EF4-FFF2-40B4-BE49-F238E27FC236}">
              <a16:creationId xmlns:a16="http://schemas.microsoft.com/office/drawing/2014/main" id="{AF895DF8-AFF4-4A8B-A2B4-C9D330B184E2}"/>
            </a:ext>
          </a:extLst>
        </xdr:cNvPr>
        <xdr:cNvSpPr txBox="1"/>
      </xdr:nvSpPr>
      <xdr:spPr>
        <a:xfrm>
          <a:off x="7054927" y="61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29" name="n_4aveValue【図書館】&#10;一人当たり面積">
          <a:extLst>
            <a:ext uri="{FF2B5EF4-FFF2-40B4-BE49-F238E27FC236}">
              <a16:creationId xmlns:a16="http://schemas.microsoft.com/office/drawing/2014/main" id="{82A7811F-36A2-4C48-B6F7-8BC47CB432C2}"/>
            </a:ext>
          </a:extLst>
        </xdr:cNvPr>
        <xdr:cNvSpPr txBox="1"/>
      </xdr:nvSpPr>
      <xdr:spPr>
        <a:xfrm>
          <a:off x="6237365" y="6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151147</xdr:rowOff>
    </xdr:from>
    <xdr:ext cx="469744" cy="259045"/>
    <xdr:sp macro="" textlink="">
      <xdr:nvSpPr>
        <xdr:cNvPr id="130" name="n_1mainValue【図書館】&#10;一人当たり面積">
          <a:extLst>
            <a:ext uri="{FF2B5EF4-FFF2-40B4-BE49-F238E27FC236}">
              <a16:creationId xmlns:a16="http://schemas.microsoft.com/office/drawing/2014/main" id="{15ADD5F6-5EEF-4314-A8F8-D0FBAC5ADE42}"/>
            </a:ext>
          </a:extLst>
        </xdr:cNvPr>
        <xdr:cNvSpPr txBox="1"/>
      </xdr:nvSpPr>
      <xdr:spPr>
        <a:xfrm>
          <a:off x="8691640" y="59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372BF5D5-50D9-4D2F-BE7E-EF6AE700EEEC}"/>
            </a:ext>
          </a:extLst>
        </xdr:cNvPr>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CE5B9DBB-8EBE-45E0-8CE8-C87EADEA183B}"/>
            </a:ext>
          </a:extLst>
        </xdr:cNvPr>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0163D15C-33D7-48A4-BA02-2D4ECB55E25C}"/>
            </a:ext>
          </a:extLst>
        </xdr:cNvPr>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037BEC51-E127-496D-8A8F-E063C46F0C67}"/>
            </a:ext>
          </a:extLst>
        </xdr:cNvPr>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45B726DC-2DCA-4068-9868-241CED47C04A}"/>
            </a:ext>
          </a:extLst>
        </xdr:cNvPr>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CF23EEF7-CEDA-47FE-82FB-50C9C500990E}"/>
            </a:ext>
          </a:extLst>
        </xdr:cNvPr>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D6336A23-5625-4E9B-BBC0-4BCE9AE77E1C}"/>
            </a:ext>
          </a:extLst>
        </xdr:cNvPr>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7D59E00D-D4AB-41AC-B033-E0137507CF36}"/>
            </a:ext>
          </a:extLst>
        </xdr:cNvPr>
        <xdr:cNvSpPr/>
      </xdr:nvSpPr>
      <xdr:spPr>
        <a:xfrm>
          <a:off x="704850" y="8648700"/>
          <a:ext cx="4381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9" name="正方形/長方形 138">
          <a:extLst>
            <a:ext uri="{FF2B5EF4-FFF2-40B4-BE49-F238E27FC236}">
              <a16:creationId xmlns:a16="http://schemas.microsoft.com/office/drawing/2014/main" id="{4D386919-DCF4-405D-8F48-FFB660B0C3A5}"/>
            </a:ext>
          </a:extLst>
        </xdr:cNvPr>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0" name="正方形/長方形 139">
          <a:extLst>
            <a:ext uri="{FF2B5EF4-FFF2-40B4-BE49-F238E27FC236}">
              <a16:creationId xmlns:a16="http://schemas.microsoft.com/office/drawing/2014/main" id="{5394B897-637F-4B5A-9250-A5207D2C8AC6}"/>
            </a:ext>
          </a:extLst>
        </xdr:cNvPr>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1" name="正方形/長方形 140">
          <a:extLst>
            <a:ext uri="{FF2B5EF4-FFF2-40B4-BE49-F238E27FC236}">
              <a16:creationId xmlns:a16="http://schemas.microsoft.com/office/drawing/2014/main" id="{9DA5DE89-0AA9-4B5F-8C59-AC2C5E8E3376}"/>
            </a:ext>
          </a:extLst>
        </xdr:cNvPr>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2" name="正方形/長方形 141">
          <a:extLst>
            <a:ext uri="{FF2B5EF4-FFF2-40B4-BE49-F238E27FC236}">
              <a16:creationId xmlns:a16="http://schemas.microsoft.com/office/drawing/2014/main" id="{91047F12-F533-48A8-BF3B-923BE20EE70C}"/>
            </a:ext>
          </a:extLst>
        </xdr:cNvPr>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3" name="正方形/長方形 142">
          <a:extLst>
            <a:ext uri="{FF2B5EF4-FFF2-40B4-BE49-F238E27FC236}">
              <a16:creationId xmlns:a16="http://schemas.microsoft.com/office/drawing/2014/main" id="{BEF6AABD-57ED-421C-BA4E-F42139B14D6D}"/>
            </a:ext>
          </a:extLst>
        </xdr:cNvPr>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4" name="正方形/長方形 143">
          <a:extLst>
            <a:ext uri="{FF2B5EF4-FFF2-40B4-BE49-F238E27FC236}">
              <a16:creationId xmlns:a16="http://schemas.microsoft.com/office/drawing/2014/main" id="{EC187638-DF41-4EBA-B0B8-1B2214175456}"/>
            </a:ext>
          </a:extLst>
        </xdr:cNvPr>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5" name="正方形/長方形 144">
          <a:extLst>
            <a:ext uri="{FF2B5EF4-FFF2-40B4-BE49-F238E27FC236}">
              <a16:creationId xmlns:a16="http://schemas.microsoft.com/office/drawing/2014/main" id="{EBECF941-0615-4615-B8F7-BE4A7BC98F74}"/>
            </a:ext>
          </a:extLst>
        </xdr:cNvPr>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6" name="正方形/長方形 145">
          <a:extLst>
            <a:ext uri="{FF2B5EF4-FFF2-40B4-BE49-F238E27FC236}">
              <a16:creationId xmlns:a16="http://schemas.microsoft.com/office/drawing/2014/main" id="{95BCE6BF-12E9-43F7-B61E-1757062545DC}"/>
            </a:ext>
          </a:extLst>
        </xdr:cNvPr>
        <xdr:cNvSpPr/>
      </xdr:nvSpPr>
      <xdr:spPr>
        <a:xfrm>
          <a:off x="6118225" y="8648700"/>
          <a:ext cx="4367213"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a:extLst>
            <a:ext uri="{FF2B5EF4-FFF2-40B4-BE49-F238E27FC236}">
              <a16:creationId xmlns:a16="http://schemas.microsoft.com/office/drawing/2014/main" id="{091B26DD-74F9-48D3-A644-DCA6FC0371A6}"/>
            </a:ext>
          </a:extLst>
        </xdr:cNvPr>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a:extLst>
            <a:ext uri="{FF2B5EF4-FFF2-40B4-BE49-F238E27FC236}">
              <a16:creationId xmlns:a16="http://schemas.microsoft.com/office/drawing/2014/main" id="{011258BE-F036-42E6-BA29-BE7C338E923F}"/>
            </a:ext>
          </a:extLst>
        </xdr:cNvPr>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a:extLst>
            <a:ext uri="{FF2B5EF4-FFF2-40B4-BE49-F238E27FC236}">
              <a16:creationId xmlns:a16="http://schemas.microsoft.com/office/drawing/2014/main" id="{3A0558D1-820A-4DEF-AE75-6B24F5AEDA3A}"/>
            </a:ext>
          </a:extLst>
        </xdr:cNvPr>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a:extLst>
            <a:ext uri="{FF2B5EF4-FFF2-40B4-BE49-F238E27FC236}">
              <a16:creationId xmlns:a16="http://schemas.microsoft.com/office/drawing/2014/main" id="{00E7FEED-BCEF-4C12-A557-A03593CB3D3E}"/>
            </a:ext>
          </a:extLst>
        </xdr:cNvPr>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a:extLst>
            <a:ext uri="{FF2B5EF4-FFF2-40B4-BE49-F238E27FC236}">
              <a16:creationId xmlns:a16="http://schemas.microsoft.com/office/drawing/2014/main" id="{26BF701B-01B6-4D90-8CE9-9241804A8B4D}"/>
            </a:ext>
          </a:extLst>
        </xdr:cNvPr>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a:extLst>
            <a:ext uri="{FF2B5EF4-FFF2-40B4-BE49-F238E27FC236}">
              <a16:creationId xmlns:a16="http://schemas.microsoft.com/office/drawing/2014/main" id="{97DE495F-DDC8-4AF0-A3AE-C0DB61CB200C}"/>
            </a:ext>
          </a:extLst>
        </xdr:cNvPr>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a:extLst>
            <a:ext uri="{FF2B5EF4-FFF2-40B4-BE49-F238E27FC236}">
              <a16:creationId xmlns:a16="http://schemas.microsoft.com/office/drawing/2014/main" id="{CFB6369C-CE18-4B36-8CC8-833ABCC77468}"/>
            </a:ext>
          </a:extLst>
        </xdr:cNvPr>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a:extLst>
            <a:ext uri="{FF2B5EF4-FFF2-40B4-BE49-F238E27FC236}">
              <a16:creationId xmlns:a16="http://schemas.microsoft.com/office/drawing/2014/main" id="{AC9BC569-4369-4C87-9A73-B4D477CFBEEA}"/>
            </a:ext>
          </a:extLst>
        </xdr:cNvPr>
        <xdr:cNvSpPr/>
      </xdr:nvSpPr>
      <xdr:spPr>
        <a:xfrm>
          <a:off x="704850" y="12249150"/>
          <a:ext cx="4381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5" name="正方形/長方形 154">
          <a:extLst>
            <a:ext uri="{FF2B5EF4-FFF2-40B4-BE49-F238E27FC236}">
              <a16:creationId xmlns:a16="http://schemas.microsoft.com/office/drawing/2014/main" id="{972EE97F-EE29-44F3-9FBD-8F3DED1DC658}"/>
            </a:ext>
          </a:extLst>
        </xdr:cNvPr>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6" name="正方形/長方形 155">
          <a:extLst>
            <a:ext uri="{FF2B5EF4-FFF2-40B4-BE49-F238E27FC236}">
              <a16:creationId xmlns:a16="http://schemas.microsoft.com/office/drawing/2014/main" id="{37AC0EE2-97FB-4B64-8E9D-5D525BBE6E42}"/>
            </a:ext>
          </a:extLst>
        </xdr:cNvPr>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7" name="正方形/長方形 156">
          <a:extLst>
            <a:ext uri="{FF2B5EF4-FFF2-40B4-BE49-F238E27FC236}">
              <a16:creationId xmlns:a16="http://schemas.microsoft.com/office/drawing/2014/main" id="{3BFFDA7F-35A8-4BDE-A104-2DBCD2242053}"/>
            </a:ext>
          </a:extLst>
        </xdr:cNvPr>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8" name="正方形/長方形 157">
          <a:extLst>
            <a:ext uri="{FF2B5EF4-FFF2-40B4-BE49-F238E27FC236}">
              <a16:creationId xmlns:a16="http://schemas.microsoft.com/office/drawing/2014/main" id="{70F9B42D-AB7C-4709-8C17-531A38BC13CC}"/>
            </a:ext>
          </a:extLst>
        </xdr:cNvPr>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9" name="正方形/長方形 158">
          <a:extLst>
            <a:ext uri="{FF2B5EF4-FFF2-40B4-BE49-F238E27FC236}">
              <a16:creationId xmlns:a16="http://schemas.microsoft.com/office/drawing/2014/main" id="{38F9AF20-53F6-4D69-AF9E-F90E15688354}"/>
            </a:ext>
          </a:extLst>
        </xdr:cNvPr>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0" name="正方形/長方形 159">
          <a:extLst>
            <a:ext uri="{FF2B5EF4-FFF2-40B4-BE49-F238E27FC236}">
              <a16:creationId xmlns:a16="http://schemas.microsoft.com/office/drawing/2014/main" id="{7837D238-B6A3-47B4-845D-71AC44B0C2E6}"/>
            </a:ext>
          </a:extLst>
        </xdr:cNvPr>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1" name="正方形/長方形 160">
          <a:extLst>
            <a:ext uri="{FF2B5EF4-FFF2-40B4-BE49-F238E27FC236}">
              <a16:creationId xmlns:a16="http://schemas.microsoft.com/office/drawing/2014/main" id="{EE04439B-5027-4984-9B47-6AE60B99F2AD}"/>
            </a:ext>
          </a:extLst>
        </xdr:cNvPr>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2" name="正方形/長方形 161">
          <a:extLst>
            <a:ext uri="{FF2B5EF4-FFF2-40B4-BE49-F238E27FC236}">
              <a16:creationId xmlns:a16="http://schemas.microsoft.com/office/drawing/2014/main" id="{AEABAA3E-ABD5-402C-8734-04233F2A7773}"/>
            </a:ext>
          </a:extLst>
        </xdr:cNvPr>
        <xdr:cNvSpPr/>
      </xdr:nvSpPr>
      <xdr:spPr>
        <a:xfrm>
          <a:off x="6118225" y="12249150"/>
          <a:ext cx="4367213"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3" name="正方形/長方形 162">
          <a:extLst>
            <a:ext uri="{FF2B5EF4-FFF2-40B4-BE49-F238E27FC236}">
              <a16:creationId xmlns:a16="http://schemas.microsoft.com/office/drawing/2014/main" id="{1467172A-F8AF-48B8-AC8E-CB6DA5410025}"/>
            </a:ext>
          </a:extLst>
        </xdr:cNvPr>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4" name="正方形/長方形 163">
          <a:extLst>
            <a:ext uri="{FF2B5EF4-FFF2-40B4-BE49-F238E27FC236}">
              <a16:creationId xmlns:a16="http://schemas.microsoft.com/office/drawing/2014/main" id="{41767F9D-5DBD-4377-9EE7-58FA4253FADC}"/>
            </a:ext>
          </a:extLst>
        </xdr:cNvPr>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5" name="正方形/長方形 164">
          <a:extLst>
            <a:ext uri="{FF2B5EF4-FFF2-40B4-BE49-F238E27FC236}">
              <a16:creationId xmlns:a16="http://schemas.microsoft.com/office/drawing/2014/main" id="{E9B0139C-67DD-4457-AD94-BEA50E2F62F6}"/>
            </a:ext>
          </a:extLst>
        </xdr:cNvPr>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6" name="正方形/長方形 165">
          <a:extLst>
            <a:ext uri="{FF2B5EF4-FFF2-40B4-BE49-F238E27FC236}">
              <a16:creationId xmlns:a16="http://schemas.microsoft.com/office/drawing/2014/main" id="{0F687BB5-2540-49CC-A4F9-35C22B465440}"/>
            </a:ext>
          </a:extLst>
        </xdr:cNvPr>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7" name="正方形/長方形 166">
          <a:extLst>
            <a:ext uri="{FF2B5EF4-FFF2-40B4-BE49-F238E27FC236}">
              <a16:creationId xmlns:a16="http://schemas.microsoft.com/office/drawing/2014/main" id="{296C42BC-804E-451B-A5A1-C61863DDE451}"/>
            </a:ext>
          </a:extLst>
        </xdr:cNvPr>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8" name="正方形/長方形 167">
          <a:extLst>
            <a:ext uri="{FF2B5EF4-FFF2-40B4-BE49-F238E27FC236}">
              <a16:creationId xmlns:a16="http://schemas.microsoft.com/office/drawing/2014/main" id="{1E7E4B4B-5923-42CB-B323-A62E44C4C147}"/>
            </a:ext>
          </a:extLst>
        </xdr:cNvPr>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9" name="正方形/長方形 168">
          <a:extLst>
            <a:ext uri="{FF2B5EF4-FFF2-40B4-BE49-F238E27FC236}">
              <a16:creationId xmlns:a16="http://schemas.microsoft.com/office/drawing/2014/main" id="{4FC2949B-57D0-4306-B43E-F0806A8F155A}"/>
            </a:ext>
          </a:extLst>
        </xdr:cNvPr>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0" name="正方形/長方形 169">
          <a:extLst>
            <a:ext uri="{FF2B5EF4-FFF2-40B4-BE49-F238E27FC236}">
              <a16:creationId xmlns:a16="http://schemas.microsoft.com/office/drawing/2014/main" id="{BCF0B6C4-CF39-4738-A4AF-28DC3B4170A6}"/>
            </a:ext>
          </a:extLst>
        </xdr:cNvPr>
        <xdr:cNvSpPr/>
      </xdr:nvSpPr>
      <xdr:spPr>
        <a:xfrm>
          <a:off x="704850" y="15906750"/>
          <a:ext cx="4381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1" name="正方形/長方形 170">
          <a:extLst>
            <a:ext uri="{FF2B5EF4-FFF2-40B4-BE49-F238E27FC236}">
              <a16:creationId xmlns:a16="http://schemas.microsoft.com/office/drawing/2014/main" id="{6415B09A-7524-409C-A90D-F77FA51A823D}"/>
            </a:ext>
          </a:extLst>
        </xdr:cNvPr>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2" name="正方形/長方形 171">
          <a:extLst>
            <a:ext uri="{FF2B5EF4-FFF2-40B4-BE49-F238E27FC236}">
              <a16:creationId xmlns:a16="http://schemas.microsoft.com/office/drawing/2014/main" id="{B9125E56-71C6-43DD-8C20-7818C3D990E1}"/>
            </a:ext>
          </a:extLst>
        </xdr:cNvPr>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3" name="正方形/長方形 172">
          <a:extLst>
            <a:ext uri="{FF2B5EF4-FFF2-40B4-BE49-F238E27FC236}">
              <a16:creationId xmlns:a16="http://schemas.microsoft.com/office/drawing/2014/main" id="{2BEA447E-4C07-468D-84D4-206B5C0BC026}"/>
            </a:ext>
          </a:extLst>
        </xdr:cNvPr>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4" name="正方形/長方形 173">
          <a:extLst>
            <a:ext uri="{FF2B5EF4-FFF2-40B4-BE49-F238E27FC236}">
              <a16:creationId xmlns:a16="http://schemas.microsoft.com/office/drawing/2014/main" id="{AB66E968-D251-413B-A479-A449B66B726C}"/>
            </a:ext>
          </a:extLst>
        </xdr:cNvPr>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5" name="正方形/長方形 174">
          <a:extLst>
            <a:ext uri="{FF2B5EF4-FFF2-40B4-BE49-F238E27FC236}">
              <a16:creationId xmlns:a16="http://schemas.microsoft.com/office/drawing/2014/main" id="{DA8B69EA-3CF4-4C5B-B645-6596DB9D84C8}"/>
            </a:ext>
          </a:extLst>
        </xdr:cNvPr>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6" name="正方形/長方形 175">
          <a:extLst>
            <a:ext uri="{FF2B5EF4-FFF2-40B4-BE49-F238E27FC236}">
              <a16:creationId xmlns:a16="http://schemas.microsoft.com/office/drawing/2014/main" id="{A06F3D2D-361B-4EB1-B830-7F4AF5269469}"/>
            </a:ext>
          </a:extLst>
        </xdr:cNvPr>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7" name="正方形/長方形 176">
          <a:extLst>
            <a:ext uri="{FF2B5EF4-FFF2-40B4-BE49-F238E27FC236}">
              <a16:creationId xmlns:a16="http://schemas.microsoft.com/office/drawing/2014/main" id="{E6C47DB7-8787-47EF-86FA-198B271CE66D}"/>
            </a:ext>
          </a:extLst>
        </xdr:cNvPr>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8" name="正方形/長方形 177">
          <a:extLst>
            <a:ext uri="{FF2B5EF4-FFF2-40B4-BE49-F238E27FC236}">
              <a16:creationId xmlns:a16="http://schemas.microsoft.com/office/drawing/2014/main" id="{3A4DAFD9-3253-4877-8DC6-D28C1AE82500}"/>
            </a:ext>
          </a:extLst>
        </xdr:cNvPr>
        <xdr:cNvSpPr/>
      </xdr:nvSpPr>
      <xdr:spPr>
        <a:xfrm>
          <a:off x="6118225" y="15906750"/>
          <a:ext cx="4367213"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9" name="正方形/長方形 178">
          <a:extLst>
            <a:ext uri="{FF2B5EF4-FFF2-40B4-BE49-F238E27FC236}">
              <a16:creationId xmlns:a16="http://schemas.microsoft.com/office/drawing/2014/main" id="{716E251C-B2A3-4FAA-907A-F329BC71FF55}"/>
            </a:ext>
          </a:extLst>
        </xdr:cNvPr>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0" name="正方形/長方形 179">
          <a:extLst>
            <a:ext uri="{FF2B5EF4-FFF2-40B4-BE49-F238E27FC236}">
              <a16:creationId xmlns:a16="http://schemas.microsoft.com/office/drawing/2014/main" id="{A648355C-EE40-4D65-9DEE-E2F00EE8C12E}"/>
            </a:ext>
          </a:extLst>
        </xdr:cNvPr>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1" name="正方形/長方形 180">
          <a:extLst>
            <a:ext uri="{FF2B5EF4-FFF2-40B4-BE49-F238E27FC236}">
              <a16:creationId xmlns:a16="http://schemas.microsoft.com/office/drawing/2014/main" id="{5E988397-1C02-4EAE-9D1F-2C9FAF7EF0C8}"/>
            </a:ext>
          </a:extLst>
        </xdr:cNvPr>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2" name="正方形/長方形 181">
          <a:extLst>
            <a:ext uri="{FF2B5EF4-FFF2-40B4-BE49-F238E27FC236}">
              <a16:creationId xmlns:a16="http://schemas.microsoft.com/office/drawing/2014/main" id="{114409D7-025D-475A-9BE6-6DDA80FDF893}"/>
            </a:ext>
          </a:extLst>
        </xdr:cNvPr>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3" name="正方形/長方形 182">
          <a:extLst>
            <a:ext uri="{FF2B5EF4-FFF2-40B4-BE49-F238E27FC236}">
              <a16:creationId xmlns:a16="http://schemas.microsoft.com/office/drawing/2014/main" id="{2471006C-0CDE-4E36-8809-EDBD3E6EC33D}"/>
            </a:ext>
          </a:extLst>
        </xdr:cNvPr>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4" name="正方形/長方形 183">
          <a:extLst>
            <a:ext uri="{FF2B5EF4-FFF2-40B4-BE49-F238E27FC236}">
              <a16:creationId xmlns:a16="http://schemas.microsoft.com/office/drawing/2014/main" id="{3BBB8A80-8D58-41F1-98ED-32EBFD4EEE4F}"/>
            </a:ext>
          </a:extLst>
        </xdr:cNvPr>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5" name="正方形/長方形 184">
          <a:extLst>
            <a:ext uri="{FF2B5EF4-FFF2-40B4-BE49-F238E27FC236}">
              <a16:creationId xmlns:a16="http://schemas.microsoft.com/office/drawing/2014/main" id="{4A5AF51E-419D-41EC-B0E1-4CAB9A965A5A}"/>
            </a:ext>
          </a:extLst>
        </xdr:cNvPr>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6" name="正方形/長方形 185">
          <a:extLst>
            <a:ext uri="{FF2B5EF4-FFF2-40B4-BE49-F238E27FC236}">
              <a16:creationId xmlns:a16="http://schemas.microsoft.com/office/drawing/2014/main" id="{C8C95E46-41BE-4F0D-A8A7-1CFE3E650C8F}"/>
            </a:ext>
          </a:extLst>
        </xdr:cNvPr>
        <xdr:cNvSpPr/>
      </xdr:nvSpPr>
      <xdr:spPr>
        <a:xfrm>
          <a:off x="11517313" y="5048250"/>
          <a:ext cx="4367212"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7" name="正方形/長方形 186">
          <a:extLst>
            <a:ext uri="{FF2B5EF4-FFF2-40B4-BE49-F238E27FC236}">
              <a16:creationId xmlns:a16="http://schemas.microsoft.com/office/drawing/2014/main" id="{6E295188-5893-4530-8247-9D6299FA80D4}"/>
            </a:ext>
          </a:extLst>
        </xdr:cNvPr>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8" name="正方形/長方形 187">
          <a:extLst>
            <a:ext uri="{FF2B5EF4-FFF2-40B4-BE49-F238E27FC236}">
              <a16:creationId xmlns:a16="http://schemas.microsoft.com/office/drawing/2014/main" id="{28EB2FA7-AD8C-4999-99B0-267F64ACF535}"/>
            </a:ext>
          </a:extLst>
        </xdr:cNvPr>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9" name="正方形/長方形 188">
          <a:extLst>
            <a:ext uri="{FF2B5EF4-FFF2-40B4-BE49-F238E27FC236}">
              <a16:creationId xmlns:a16="http://schemas.microsoft.com/office/drawing/2014/main" id="{98032BD2-99B5-4646-B003-FD92744D6AA8}"/>
            </a:ext>
          </a:extLst>
        </xdr:cNvPr>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0" name="正方形/長方形 189">
          <a:extLst>
            <a:ext uri="{FF2B5EF4-FFF2-40B4-BE49-F238E27FC236}">
              <a16:creationId xmlns:a16="http://schemas.microsoft.com/office/drawing/2014/main" id="{9B4BEC76-A82D-458A-8E30-C93CF4993D9B}"/>
            </a:ext>
          </a:extLst>
        </xdr:cNvPr>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1" name="正方形/長方形 190">
          <a:extLst>
            <a:ext uri="{FF2B5EF4-FFF2-40B4-BE49-F238E27FC236}">
              <a16:creationId xmlns:a16="http://schemas.microsoft.com/office/drawing/2014/main" id="{32ED0650-2966-4B15-A83D-FC7CDDA662A6}"/>
            </a:ext>
          </a:extLst>
        </xdr:cNvPr>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92" name="正方形/長方形 191">
          <a:extLst>
            <a:ext uri="{FF2B5EF4-FFF2-40B4-BE49-F238E27FC236}">
              <a16:creationId xmlns:a16="http://schemas.microsoft.com/office/drawing/2014/main" id="{EA2BAE9E-A749-4F3F-909F-40AAC2B41F1C}"/>
            </a:ext>
          </a:extLst>
        </xdr:cNvPr>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93" name="正方形/長方形 192">
          <a:extLst>
            <a:ext uri="{FF2B5EF4-FFF2-40B4-BE49-F238E27FC236}">
              <a16:creationId xmlns:a16="http://schemas.microsoft.com/office/drawing/2014/main" id="{8B23A71D-B8D2-4D78-A77D-47B1B7602C95}"/>
            </a:ext>
          </a:extLst>
        </xdr:cNvPr>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94" name="正方形/長方形 193">
          <a:extLst>
            <a:ext uri="{FF2B5EF4-FFF2-40B4-BE49-F238E27FC236}">
              <a16:creationId xmlns:a16="http://schemas.microsoft.com/office/drawing/2014/main" id="{3A09E8B7-B313-4DE1-BEB2-83CFE5346BEE}"/>
            </a:ext>
          </a:extLst>
        </xdr:cNvPr>
        <xdr:cNvSpPr/>
      </xdr:nvSpPr>
      <xdr:spPr>
        <a:xfrm>
          <a:off x="16916400" y="5048250"/>
          <a:ext cx="4381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95" name="正方形/長方形 194">
          <a:extLst>
            <a:ext uri="{FF2B5EF4-FFF2-40B4-BE49-F238E27FC236}">
              <a16:creationId xmlns:a16="http://schemas.microsoft.com/office/drawing/2014/main" id="{38D342CC-BB61-4A02-AB0D-2B201FCEC126}"/>
            </a:ext>
          </a:extLst>
        </xdr:cNvPr>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6" name="正方形/長方形 195">
          <a:extLst>
            <a:ext uri="{FF2B5EF4-FFF2-40B4-BE49-F238E27FC236}">
              <a16:creationId xmlns:a16="http://schemas.microsoft.com/office/drawing/2014/main" id="{FECBAB0D-6865-485B-8EEE-7A36BB565C37}"/>
            </a:ext>
          </a:extLst>
        </xdr:cNvPr>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7" name="正方形/長方形 196">
          <a:extLst>
            <a:ext uri="{FF2B5EF4-FFF2-40B4-BE49-F238E27FC236}">
              <a16:creationId xmlns:a16="http://schemas.microsoft.com/office/drawing/2014/main" id="{A45D4CF2-673C-49C0-8E9D-A4CDDE9A7BA5}"/>
            </a:ext>
          </a:extLst>
        </xdr:cNvPr>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8" name="正方形/長方形 197">
          <a:extLst>
            <a:ext uri="{FF2B5EF4-FFF2-40B4-BE49-F238E27FC236}">
              <a16:creationId xmlns:a16="http://schemas.microsoft.com/office/drawing/2014/main" id="{556009D2-7410-40E9-9E15-CAF9EACE371C}"/>
            </a:ext>
          </a:extLst>
        </xdr:cNvPr>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9" name="正方形/長方形 198">
          <a:extLst>
            <a:ext uri="{FF2B5EF4-FFF2-40B4-BE49-F238E27FC236}">
              <a16:creationId xmlns:a16="http://schemas.microsoft.com/office/drawing/2014/main" id="{7E0803E9-0931-4F82-8548-B1D60D46FA72}"/>
            </a:ext>
          </a:extLst>
        </xdr:cNvPr>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0" name="正方形/長方形 199">
          <a:extLst>
            <a:ext uri="{FF2B5EF4-FFF2-40B4-BE49-F238E27FC236}">
              <a16:creationId xmlns:a16="http://schemas.microsoft.com/office/drawing/2014/main" id="{81D8DC63-582F-4CBF-8DC3-75422DC63019}"/>
            </a:ext>
          </a:extLst>
        </xdr:cNvPr>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1" name="正方形/長方形 200">
          <a:extLst>
            <a:ext uri="{FF2B5EF4-FFF2-40B4-BE49-F238E27FC236}">
              <a16:creationId xmlns:a16="http://schemas.microsoft.com/office/drawing/2014/main" id="{C5912089-FB7F-4896-A0DA-DD2291BD7BE1}"/>
            </a:ext>
          </a:extLst>
        </xdr:cNvPr>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02" name="正方形/長方形 201">
          <a:extLst>
            <a:ext uri="{FF2B5EF4-FFF2-40B4-BE49-F238E27FC236}">
              <a16:creationId xmlns:a16="http://schemas.microsoft.com/office/drawing/2014/main" id="{E73DE6E4-D740-47C1-AEC9-A8017C162A73}"/>
            </a:ext>
          </a:extLst>
        </xdr:cNvPr>
        <xdr:cNvSpPr/>
      </xdr:nvSpPr>
      <xdr:spPr>
        <a:xfrm>
          <a:off x="11517313" y="8648700"/>
          <a:ext cx="4367212"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03" name="正方形/長方形 202">
          <a:extLst>
            <a:ext uri="{FF2B5EF4-FFF2-40B4-BE49-F238E27FC236}">
              <a16:creationId xmlns:a16="http://schemas.microsoft.com/office/drawing/2014/main" id="{F63E8963-F3FA-4496-A91B-BD1CE7428871}"/>
            </a:ext>
          </a:extLst>
        </xdr:cNvPr>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04" name="正方形/長方形 203">
          <a:extLst>
            <a:ext uri="{FF2B5EF4-FFF2-40B4-BE49-F238E27FC236}">
              <a16:creationId xmlns:a16="http://schemas.microsoft.com/office/drawing/2014/main" id="{5AAFDD42-53E6-4D20-BCD5-1E30293A6030}"/>
            </a:ext>
          </a:extLst>
        </xdr:cNvPr>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05" name="正方形/長方形 204">
          <a:extLst>
            <a:ext uri="{FF2B5EF4-FFF2-40B4-BE49-F238E27FC236}">
              <a16:creationId xmlns:a16="http://schemas.microsoft.com/office/drawing/2014/main" id="{B89FEDBC-5A46-462C-8625-97A7FAA8CA7E}"/>
            </a:ext>
          </a:extLst>
        </xdr:cNvPr>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06" name="正方形/長方形 205">
          <a:extLst>
            <a:ext uri="{FF2B5EF4-FFF2-40B4-BE49-F238E27FC236}">
              <a16:creationId xmlns:a16="http://schemas.microsoft.com/office/drawing/2014/main" id="{EB6DFB88-0C0B-47C1-AE38-8D04A9F3C60C}"/>
            </a:ext>
          </a:extLst>
        </xdr:cNvPr>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07" name="正方形/長方形 206">
          <a:extLst>
            <a:ext uri="{FF2B5EF4-FFF2-40B4-BE49-F238E27FC236}">
              <a16:creationId xmlns:a16="http://schemas.microsoft.com/office/drawing/2014/main" id="{5F3D6F25-0F55-4914-92C2-FFF60F409541}"/>
            </a:ext>
          </a:extLst>
        </xdr:cNvPr>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08" name="正方形/長方形 207">
          <a:extLst>
            <a:ext uri="{FF2B5EF4-FFF2-40B4-BE49-F238E27FC236}">
              <a16:creationId xmlns:a16="http://schemas.microsoft.com/office/drawing/2014/main" id="{901FFECA-6818-4794-A376-D4DDB4C4E3BF}"/>
            </a:ext>
          </a:extLst>
        </xdr:cNvPr>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09" name="正方形/長方形 208">
          <a:extLst>
            <a:ext uri="{FF2B5EF4-FFF2-40B4-BE49-F238E27FC236}">
              <a16:creationId xmlns:a16="http://schemas.microsoft.com/office/drawing/2014/main" id="{5FACC2E2-3DA0-4B75-819E-379F8329D8CE}"/>
            </a:ext>
          </a:extLst>
        </xdr:cNvPr>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10" name="正方形/長方形 209">
          <a:extLst>
            <a:ext uri="{FF2B5EF4-FFF2-40B4-BE49-F238E27FC236}">
              <a16:creationId xmlns:a16="http://schemas.microsoft.com/office/drawing/2014/main" id="{74135BC9-F8F9-4E30-BA79-D9764713B308}"/>
            </a:ext>
          </a:extLst>
        </xdr:cNvPr>
        <xdr:cNvSpPr/>
      </xdr:nvSpPr>
      <xdr:spPr>
        <a:xfrm>
          <a:off x="16916400" y="8648700"/>
          <a:ext cx="4381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11" name="正方形/長方形 210">
          <a:extLst>
            <a:ext uri="{FF2B5EF4-FFF2-40B4-BE49-F238E27FC236}">
              <a16:creationId xmlns:a16="http://schemas.microsoft.com/office/drawing/2014/main" id="{62931CA9-47E2-4867-AF88-7391E677529F}"/>
            </a:ext>
          </a:extLst>
        </xdr:cNvPr>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12" name="正方形/長方形 211">
          <a:extLst>
            <a:ext uri="{FF2B5EF4-FFF2-40B4-BE49-F238E27FC236}">
              <a16:creationId xmlns:a16="http://schemas.microsoft.com/office/drawing/2014/main" id="{94CCBD73-FDFD-472F-B0FC-F2E59E53774A}"/>
            </a:ext>
          </a:extLst>
        </xdr:cNvPr>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13" name="正方形/長方形 212">
          <a:extLst>
            <a:ext uri="{FF2B5EF4-FFF2-40B4-BE49-F238E27FC236}">
              <a16:creationId xmlns:a16="http://schemas.microsoft.com/office/drawing/2014/main" id="{BCB8CA46-2EB3-4670-93EF-A0B7D674F32F}"/>
            </a:ext>
          </a:extLst>
        </xdr:cNvPr>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14" name="正方形/長方形 213">
          <a:extLst>
            <a:ext uri="{FF2B5EF4-FFF2-40B4-BE49-F238E27FC236}">
              <a16:creationId xmlns:a16="http://schemas.microsoft.com/office/drawing/2014/main" id="{1218FE2E-F713-4C64-9BA4-E36AEAFFE65E}"/>
            </a:ext>
          </a:extLst>
        </xdr:cNvPr>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15" name="正方形/長方形 214">
          <a:extLst>
            <a:ext uri="{FF2B5EF4-FFF2-40B4-BE49-F238E27FC236}">
              <a16:creationId xmlns:a16="http://schemas.microsoft.com/office/drawing/2014/main" id="{CD2B0E66-0C93-4C61-80D0-3734257AA112}"/>
            </a:ext>
          </a:extLst>
        </xdr:cNvPr>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16" name="正方形/長方形 215">
          <a:extLst>
            <a:ext uri="{FF2B5EF4-FFF2-40B4-BE49-F238E27FC236}">
              <a16:creationId xmlns:a16="http://schemas.microsoft.com/office/drawing/2014/main" id="{97D4019D-8B7E-4C93-BF3A-E9F9DA9DC5BD}"/>
            </a:ext>
          </a:extLst>
        </xdr:cNvPr>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17" name="正方形/長方形 216">
          <a:extLst>
            <a:ext uri="{FF2B5EF4-FFF2-40B4-BE49-F238E27FC236}">
              <a16:creationId xmlns:a16="http://schemas.microsoft.com/office/drawing/2014/main" id="{91E4521D-BB39-4D4B-AE6A-3DD7EA4A70C8}"/>
            </a:ext>
          </a:extLst>
        </xdr:cNvPr>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18" name="正方形/長方形 217">
          <a:extLst>
            <a:ext uri="{FF2B5EF4-FFF2-40B4-BE49-F238E27FC236}">
              <a16:creationId xmlns:a16="http://schemas.microsoft.com/office/drawing/2014/main" id="{A6BAF6EC-E686-4CF2-9EF2-AEBF7DB31EC3}"/>
            </a:ext>
          </a:extLst>
        </xdr:cNvPr>
        <xdr:cNvSpPr/>
      </xdr:nvSpPr>
      <xdr:spPr>
        <a:xfrm>
          <a:off x="11517313" y="122491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19" name="テキスト ボックス 218">
          <a:extLst>
            <a:ext uri="{FF2B5EF4-FFF2-40B4-BE49-F238E27FC236}">
              <a16:creationId xmlns:a16="http://schemas.microsoft.com/office/drawing/2014/main" id="{00EB14E7-A1BB-4711-9339-493EFAB290FC}"/>
            </a:ext>
          </a:extLst>
        </xdr:cNvPr>
        <xdr:cNvSpPr txBox="1"/>
      </xdr:nvSpPr>
      <xdr:spPr>
        <a:xfrm>
          <a:off x="11479213"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20" name="直線コネクタ 219">
          <a:extLst>
            <a:ext uri="{FF2B5EF4-FFF2-40B4-BE49-F238E27FC236}">
              <a16:creationId xmlns:a16="http://schemas.microsoft.com/office/drawing/2014/main" id="{C94AFD0E-E204-44EB-B860-FDCCBEEDF458}"/>
            </a:ext>
          </a:extLst>
        </xdr:cNvPr>
        <xdr:cNvCxnSpPr/>
      </xdr:nvCxnSpPr>
      <xdr:spPr>
        <a:xfrm>
          <a:off x="11517313"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21" name="テキスト ボックス 220">
          <a:extLst>
            <a:ext uri="{FF2B5EF4-FFF2-40B4-BE49-F238E27FC236}">
              <a16:creationId xmlns:a16="http://schemas.microsoft.com/office/drawing/2014/main" id="{E825D4B8-E3C8-4BCE-8982-B65D3A665BF0}"/>
            </a:ext>
          </a:extLst>
        </xdr:cNvPr>
        <xdr:cNvSpPr txBox="1"/>
      </xdr:nvSpPr>
      <xdr:spPr>
        <a:xfrm>
          <a:off x="110929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22" name="直線コネクタ 221">
          <a:extLst>
            <a:ext uri="{FF2B5EF4-FFF2-40B4-BE49-F238E27FC236}">
              <a16:creationId xmlns:a16="http://schemas.microsoft.com/office/drawing/2014/main" id="{86642115-361B-441F-98ED-08C62821C9AE}"/>
            </a:ext>
          </a:extLst>
        </xdr:cNvPr>
        <xdr:cNvCxnSpPr/>
      </xdr:nvCxnSpPr>
      <xdr:spPr>
        <a:xfrm>
          <a:off x="11517313"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223" name="テキスト ボックス 222">
          <a:extLst>
            <a:ext uri="{FF2B5EF4-FFF2-40B4-BE49-F238E27FC236}">
              <a16:creationId xmlns:a16="http://schemas.microsoft.com/office/drawing/2014/main" id="{B128CA7F-E70C-4446-A030-4D660B962264}"/>
            </a:ext>
          </a:extLst>
        </xdr:cNvPr>
        <xdr:cNvSpPr txBox="1"/>
      </xdr:nvSpPr>
      <xdr:spPr>
        <a:xfrm>
          <a:off x="11092996"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24" name="直線コネクタ 223">
          <a:extLst>
            <a:ext uri="{FF2B5EF4-FFF2-40B4-BE49-F238E27FC236}">
              <a16:creationId xmlns:a16="http://schemas.microsoft.com/office/drawing/2014/main" id="{6CCC60FD-DAFA-4442-B261-2C37CA6517FC}"/>
            </a:ext>
          </a:extLst>
        </xdr:cNvPr>
        <xdr:cNvCxnSpPr/>
      </xdr:nvCxnSpPr>
      <xdr:spPr>
        <a:xfrm>
          <a:off x="11517313"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25" name="テキスト ボックス 224">
          <a:extLst>
            <a:ext uri="{FF2B5EF4-FFF2-40B4-BE49-F238E27FC236}">
              <a16:creationId xmlns:a16="http://schemas.microsoft.com/office/drawing/2014/main" id="{E1BA8EE1-4E3F-4EE4-A1D0-696173F0DE70}"/>
            </a:ext>
          </a:extLst>
        </xdr:cNvPr>
        <xdr:cNvSpPr txBox="1"/>
      </xdr:nvSpPr>
      <xdr:spPr>
        <a:xfrm>
          <a:off x="11142829"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26" name="直線コネクタ 225">
          <a:extLst>
            <a:ext uri="{FF2B5EF4-FFF2-40B4-BE49-F238E27FC236}">
              <a16:creationId xmlns:a16="http://schemas.microsoft.com/office/drawing/2014/main" id="{C38FC8B5-D330-417D-BF65-0491ED936DA7}"/>
            </a:ext>
          </a:extLst>
        </xdr:cNvPr>
        <xdr:cNvCxnSpPr/>
      </xdr:nvCxnSpPr>
      <xdr:spPr>
        <a:xfrm>
          <a:off x="11517313"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27" name="テキスト ボックス 226">
          <a:extLst>
            <a:ext uri="{FF2B5EF4-FFF2-40B4-BE49-F238E27FC236}">
              <a16:creationId xmlns:a16="http://schemas.microsoft.com/office/drawing/2014/main" id="{F9D69422-0AA1-498B-AD54-221DA84E76BF}"/>
            </a:ext>
          </a:extLst>
        </xdr:cNvPr>
        <xdr:cNvSpPr txBox="1"/>
      </xdr:nvSpPr>
      <xdr:spPr>
        <a:xfrm>
          <a:off x="11142829"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28" name="直線コネクタ 227">
          <a:extLst>
            <a:ext uri="{FF2B5EF4-FFF2-40B4-BE49-F238E27FC236}">
              <a16:creationId xmlns:a16="http://schemas.microsoft.com/office/drawing/2014/main" id="{DA689979-5D42-4624-AB07-3E8CD3750CD8}"/>
            </a:ext>
          </a:extLst>
        </xdr:cNvPr>
        <xdr:cNvCxnSpPr/>
      </xdr:nvCxnSpPr>
      <xdr:spPr>
        <a:xfrm>
          <a:off x="11517313"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29" name="テキスト ボックス 228">
          <a:extLst>
            <a:ext uri="{FF2B5EF4-FFF2-40B4-BE49-F238E27FC236}">
              <a16:creationId xmlns:a16="http://schemas.microsoft.com/office/drawing/2014/main" id="{4FB7DD87-76FB-42D3-94FF-B190B47C32FE}"/>
            </a:ext>
          </a:extLst>
        </xdr:cNvPr>
        <xdr:cNvSpPr txBox="1"/>
      </xdr:nvSpPr>
      <xdr:spPr>
        <a:xfrm>
          <a:off x="11142829"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30" name="直線コネクタ 229">
          <a:extLst>
            <a:ext uri="{FF2B5EF4-FFF2-40B4-BE49-F238E27FC236}">
              <a16:creationId xmlns:a16="http://schemas.microsoft.com/office/drawing/2014/main" id="{AC090BE3-C7EF-4EAA-B2B1-5F0427F6CA17}"/>
            </a:ext>
          </a:extLst>
        </xdr:cNvPr>
        <xdr:cNvCxnSpPr/>
      </xdr:nvCxnSpPr>
      <xdr:spPr>
        <a:xfrm>
          <a:off x="11517313"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231" name="テキスト ボックス 230">
          <a:extLst>
            <a:ext uri="{FF2B5EF4-FFF2-40B4-BE49-F238E27FC236}">
              <a16:creationId xmlns:a16="http://schemas.microsoft.com/office/drawing/2014/main" id="{94BA5DBD-5E10-4675-8A30-38004497027A}"/>
            </a:ext>
          </a:extLst>
        </xdr:cNvPr>
        <xdr:cNvSpPr txBox="1"/>
      </xdr:nvSpPr>
      <xdr:spPr>
        <a:xfrm>
          <a:off x="11142829"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32" name="直線コネクタ 231">
          <a:extLst>
            <a:ext uri="{FF2B5EF4-FFF2-40B4-BE49-F238E27FC236}">
              <a16:creationId xmlns:a16="http://schemas.microsoft.com/office/drawing/2014/main" id="{6C419C53-9AE2-4BE9-B576-13A9C0606540}"/>
            </a:ext>
          </a:extLst>
        </xdr:cNvPr>
        <xdr:cNvCxnSpPr/>
      </xdr:nvCxnSpPr>
      <xdr:spPr>
        <a:xfrm>
          <a:off x="11517313"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233" name="テキスト ボックス 232">
          <a:extLst>
            <a:ext uri="{FF2B5EF4-FFF2-40B4-BE49-F238E27FC236}">
              <a16:creationId xmlns:a16="http://schemas.microsoft.com/office/drawing/2014/main" id="{53F02818-7318-4C3E-95EA-CC94D5F682F2}"/>
            </a:ext>
          </a:extLst>
        </xdr:cNvPr>
        <xdr:cNvSpPr txBox="1"/>
      </xdr:nvSpPr>
      <xdr:spPr>
        <a:xfrm>
          <a:off x="11206949" y="121164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34" name="【消防施設】&#10;有形固定資産減価償却率グラフ枠">
          <a:extLst>
            <a:ext uri="{FF2B5EF4-FFF2-40B4-BE49-F238E27FC236}">
              <a16:creationId xmlns:a16="http://schemas.microsoft.com/office/drawing/2014/main" id="{4BD54080-A789-42DF-BB00-9EDDF8F8F48A}"/>
            </a:ext>
          </a:extLst>
        </xdr:cNvPr>
        <xdr:cNvSpPr/>
      </xdr:nvSpPr>
      <xdr:spPr>
        <a:xfrm>
          <a:off x="11517313" y="122491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235" name="直線コネクタ 234">
          <a:extLst>
            <a:ext uri="{FF2B5EF4-FFF2-40B4-BE49-F238E27FC236}">
              <a16:creationId xmlns:a16="http://schemas.microsoft.com/office/drawing/2014/main" id="{5828735E-EFFC-4F0C-BFB8-64799EDC7B5B}"/>
            </a:ext>
          </a:extLst>
        </xdr:cNvPr>
        <xdr:cNvCxnSpPr/>
      </xdr:nvCxnSpPr>
      <xdr:spPr>
        <a:xfrm flipV="1">
          <a:off x="15104427" y="1261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236" name="【消防施設】&#10;有形固定資産減価償却率最小値テキスト">
          <a:extLst>
            <a:ext uri="{FF2B5EF4-FFF2-40B4-BE49-F238E27FC236}">
              <a16:creationId xmlns:a16="http://schemas.microsoft.com/office/drawing/2014/main" id="{5FB15022-A5FB-4112-B411-AC2D6EA0AEF8}"/>
            </a:ext>
          </a:extLst>
        </xdr:cNvPr>
        <xdr:cNvSpPr txBox="1"/>
      </xdr:nvSpPr>
      <xdr:spPr>
        <a:xfrm>
          <a:off x="15143163"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237" name="直線コネクタ 236">
          <a:extLst>
            <a:ext uri="{FF2B5EF4-FFF2-40B4-BE49-F238E27FC236}">
              <a16:creationId xmlns:a16="http://schemas.microsoft.com/office/drawing/2014/main" id="{698BAC0A-8219-45DA-9BA2-9F3112C6762C}"/>
            </a:ext>
          </a:extLst>
        </xdr:cNvPr>
        <xdr:cNvCxnSpPr/>
      </xdr:nvCxnSpPr>
      <xdr:spPr>
        <a:xfrm>
          <a:off x="15016163" y="139827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238" name="【消防施設】&#10;有形固定資産減価償却率最大値テキスト">
          <a:extLst>
            <a:ext uri="{FF2B5EF4-FFF2-40B4-BE49-F238E27FC236}">
              <a16:creationId xmlns:a16="http://schemas.microsoft.com/office/drawing/2014/main" id="{CE755866-54F8-40BE-97E1-2869DAD14D00}"/>
            </a:ext>
          </a:extLst>
        </xdr:cNvPr>
        <xdr:cNvSpPr txBox="1"/>
      </xdr:nvSpPr>
      <xdr:spPr>
        <a:xfrm>
          <a:off x="15143163" y="12395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239" name="直線コネクタ 238">
          <a:extLst>
            <a:ext uri="{FF2B5EF4-FFF2-40B4-BE49-F238E27FC236}">
              <a16:creationId xmlns:a16="http://schemas.microsoft.com/office/drawing/2014/main" id="{7BC017D2-A493-4F97-8888-7B346D90BA96}"/>
            </a:ext>
          </a:extLst>
        </xdr:cNvPr>
        <xdr:cNvCxnSpPr/>
      </xdr:nvCxnSpPr>
      <xdr:spPr>
        <a:xfrm>
          <a:off x="15016163" y="126111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240" name="【消防施設】&#10;有形固定資産減価償却率平均値テキスト">
          <a:extLst>
            <a:ext uri="{FF2B5EF4-FFF2-40B4-BE49-F238E27FC236}">
              <a16:creationId xmlns:a16="http://schemas.microsoft.com/office/drawing/2014/main" id="{888B7DBE-8879-4DBD-9F63-84D439683DB4}"/>
            </a:ext>
          </a:extLst>
        </xdr:cNvPr>
        <xdr:cNvSpPr txBox="1"/>
      </xdr:nvSpPr>
      <xdr:spPr>
        <a:xfrm>
          <a:off x="15143163" y="13131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241" name="フローチャート: 判断 240">
          <a:extLst>
            <a:ext uri="{FF2B5EF4-FFF2-40B4-BE49-F238E27FC236}">
              <a16:creationId xmlns:a16="http://schemas.microsoft.com/office/drawing/2014/main" id="{86646FB1-0BE1-4539-9784-B96B9E11673A}"/>
            </a:ext>
          </a:extLst>
        </xdr:cNvPr>
        <xdr:cNvSpPr/>
      </xdr:nvSpPr>
      <xdr:spPr>
        <a:xfrm>
          <a:off x="15054263" y="1328038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242" name="フローチャート: 判断 241">
          <a:extLst>
            <a:ext uri="{FF2B5EF4-FFF2-40B4-BE49-F238E27FC236}">
              <a16:creationId xmlns:a16="http://schemas.microsoft.com/office/drawing/2014/main" id="{EFF92EA7-E4C7-4C29-A1EC-F6C7B5AD4FAE}"/>
            </a:ext>
          </a:extLst>
        </xdr:cNvPr>
        <xdr:cNvSpPr/>
      </xdr:nvSpPr>
      <xdr:spPr>
        <a:xfrm>
          <a:off x="14273213" y="132765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243" name="フローチャート: 判断 242">
          <a:extLst>
            <a:ext uri="{FF2B5EF4-FFF2-40B4-BE49-F238E27FC236}">
              <a16:creationId xmlns:a16="http://schemas.microsoft.com/office/drawing/2014/main" id="{0DFFC9B2-0AFC-4FDF-9B16-4C9E4BA639CE}"/>
            </a:ext>
          </a:extLst>
        </xdr:cNvPr>
        <xdr:cNvSpPr/>
      </xdr:nvSpPr>
      <xdr:spPr>
        <a:xfrm>
          <a:off x="13455650" y="132270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244" name="フローチャート: 判断 243">
          <a:extLst>
            <a:ext uri="{FF2B5EF4-FFF2-40B4-BE49-F238E27FC236}">
              <a16:creationId xmlns:a16="http://schemas.microsoft.com/office/drawing/2014/main" id="{613091C8-2778-4E01-B37B-AC8DE8862475}"/>
            </a:ext>
          </a:extLst>
        </xdr:cNvPr>
        <xdr:cNvSpPr/>
      </xdr:nvSpPr>
      <xdr:spPr>
        <a:xfrm>
          <a:off x="12638088" y="1318323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245" name="フローチャート: 判断 244">
          <a:extLst>
            <a:ext uri="{FF2B5EF4-FFF2-40B4-BE49-F238E27FC236}">
              <a16:creationId xmlns:a16="http://schemas.microsoft.com/office/drawing/2014/main" id="{E7C6FDEE-0406-49B6-ACF3-FCFDA68A2C4A}"/>
            </a:ext>
          </a:extLst>
        </xdr:cNvPr>
        <xdr:cNvSpPr/>
      </xdr:nvSpPr>
      <xdr:spPr>
        <a:xfrm>
          <a:off x="11806238" y="13188950"/>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2123A665-1012-4AE8-BB77-6E6B31DB3C10}"/>
            </a:ext>
          </a:extLst>
        </xdr:cNvPr>
        <xdr:cNvSpPr txBox="1"/>
      </xdr:nvSpPr>
      <xdr:spPr>
        <a:xfrm>
          <a:off x="149288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28A4ADFA-751F-4BD5-B1D9-907C7EFF928D}"/>
            </a:ext>
          </a:extLst>
        </xdr:cNvPr>
        <xdr:cNvSpPr txBox="1"/>
      </xdr:nvSpPr>
      <xdr:spPr>
        <a:xfrm>
          <a:off x="1414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5D1D7A7-1FA1-4242-8CB8-86FF591B281C}"/>
            </a:ext>
          </a:extLst>
        </xdr:cNvPr>
        <xdr:cNvSpPr txBox="1"/>
      </xdr:nvSpPr>
      <xdr:spPr>
        <a:xfrm>
          <a:off x="133302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E0FBE6E6-579F-4617-A5D5-5E62513A5B4C}"/>
            </a:ext>
          </a:extLst>
        </xdr:cNvPr>
        <xdr:cNvSpPr txBox="1"/>
      </xdr:nvSpPr>
      <xdr:spPr>
        <a:xfrm>
          <a:off x="125126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6E1CAA7-8B4D-462F-947E-2F433DB7A638}"/>
            </a:ext>
          </a:extLst>
        </xdr:cNvPr>
        <xdr:cNvSpPr txBox="1"/>
      </xdr:nvSpPr>
      <xdr:spPr>
        <a:xfrm>
          <a:off x="11680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93980</xdr:rowOff>
    </xdr:from>
    <xdr:to>
      <xdr:col>85</xdr:col>
      <xdr:colOff>177800</xdr:colOff>
      <xdr:row>86</xdr:row>
      <xdr:rowOff>24130</xdr:rowOff>
    </xdr:to>
    <xdr:sp macro="" textlink="">
      <xdr:nvSpPr>
        <xdr:cNvPr id="251" name="楕円 250">
          <a:extLst>
            <a:ext uri="{FF2B5EF4-FFF2-40B4-BE49-F238E27FC236}">
              <a16:creationId xmlns:a16="http://schemas.microsoft.com/office/drawing/2014/main" id="{C1176460-39BB-4147-B42D-5E4738472B03}"/>
            </a:ext>
          </a:extLst>
        </xdr:cNvPr>
        <xdr:cNvSpPr/>
      </xdr:nvSpPr>
      <xdr:spPr>
        <a:xfrm>
          <a:off x="15054263" y="1386713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8907</xdr:rowOff>
    </xdr:from>
    <xdr:ext cx="405111" cy="259045"/>
    <xdr:sp macro="" textlink="">
      <xdr:nvSpPr>
        <xdr:cNvPr id="252" name="【消防施設】&#10;有形固定資産減価償却率該当値テキスト">
          <a:extLst>
            <a:ext uri="{FF2B5EF4-FFF2-40B4-BE49-F238E27FC236}">
              <a16:creationId xmlns:a16="http://schemas.microsoft.com/office/drawing/2014/main" id="{12503C32-E2CA-4245-A704-FCA4CD69B0AA}"/>
            </a:ext>
          </a:extLst>
        </xdr:cNvPr>
        <xdr:cNvSpPr txBox="1"/>
      </xdr:nvSpPr>
      <xdr:spPr>
        <a:xfrm>
          <a:off x="15143163"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97807</xdr:rowOff>
    </xdr:from>
    <xdr:ext cx="405111" cy="259045"/>
    <xdr:sp macro="" textlink="">
      <xdr:nvSpPr>
        <xdr:cNvPr id="253" name="n_1aveValue【消防施設】&#10;有形固定資産減価償却率">
          <a:extLst>
            <a:ext uri="{FF2B5EF4-FFF2-40B4-BE49-F238E27FC236}">
              <a16:creationId xmlns:a16="http://schemas.microsoft.com/office/drawing/2014/main" id="{F25A7DBF-3540-4A6F-8DB5-9657C57BA218}"/>
            </a:ext>
          </a:extLst>
        </xdr:cNvPr>
        <xdr:cNvSpPr txBox="1"/>
      </xdr:nvSpPr>
      <xdr:spPr>
        <a:xfrm>
          <a:off x="14123044" y="1306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254" name="n_2aveValue【消防施設】&#10;有形固定資産減価償却率">
          <a:extLst>
            <a:ext uri="{FF2B5EF4-FFF2-40B4-BE49-F238E27FC236}">
              <a16:creationId xmlns:a16="http://schemas.microsoft.com/office/drawing/2014/main" id="{0449F41F-8419-4C26-BA76-5FCAC9F377CB}"/>
            </a:ext>
          </a:extLst>
        </xdr:cNvPr>
        <xdr:cNvSpPr txBox="1"/>
      </xdr:nvSpPr>
      <xdr:spPr>
        <a:xfrm>
          <a:off x="13318182" y="1301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255" name="n_3aveValue【消防施設】&#10;有形固定資産減価償却率">
          <a:extLst>
            <a:ext uri="{FF2B5EF4-FFF2-40B4-BE49-F238E27FC236}">
              <a16:creationId xmlns:a16="http://schemas.microsoft.com/office/drawing/2014/main" id="{01D45D43-AB24-4E60-AA05-52FEA25ED626}"/>
            </a:ext>
          </a:extLst>
        </xdr:cNvPr>
        <xdr:cNvSpPr txBox="1"/>
      </xdr:nvSpPr>
      <xdr:spPr>
        <a:xfrm>
          <a:off x="12500619" y="1296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256" name="n_4aveValue【消防施設】&#10;有形固定資産減価償却率">
          <a:extLst>
            <a:ext uri="{FF2B5EF4-FFF2-40B4-BE49-F238E27FC236}">
              <a16:creationId xmlns:a16="http://schemas.microsoft.com/office/drawing/2014/main" id="{4897C904-C236-4CD1-A1A6-082AD60FD6B3}"/>
            </a:ext>
          </a:extLst>
        </xdr:cNvPr>
        <xdr:cNvSpPr txBox="1"/>
      </xdr:nvSpPr>
      <xdr:spPr>
        <a:xfrm>
          <a:off x="11668769" y="1297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57" name="正方形/長方形 256">
          <a:extLst>
            <a:ext uri="{FF2B5EF4-FFF2-40B4-BE49-F238E27FC236}">
              <a16:creationId xmlns:a16="http://schemas.microsoft.com/office/drawing/2014/main" id="{7DECA24D-6CE8-4B5E-9983-7530371A4A32}"/>
            </a:ext>
          </a:extLst>
        </xdr:cNvPr>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58" name="正方形/長方形 257">
          <a:extLst>
            <a:ext uri="{FF2B5EF4-FFF2-40B4-BE49-F238E27FC236}">
              <a16:creationId xmlns:a16="http://schemas.microsoft.com/office/drawing/2014/main" id="{F052BF14-A1AE-44C6-9FA5-859E34FF7DFA}"/>
            </a:ext>
          </a:extLst>
        </xdr:cNvPr>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59" name="正方形/長方形 258">
          <a:extLst>
            <a:ext uri="{FF2B5EF4-FFF2-40B4-BE49-F238E27FC236}">
              <a16:creationId xmlns:a16="http://schemas.microsoft.com/office/drawing/2014/main" id="{8F513FAA-022E-4D4E-9955-A68B0F0814EF}"/>
            </a:ext>
          </a:extLst>
        </xdr:cNvPr>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60" name="正方形/長方形 259">
          <a:extLst>
            <a:ext uri="{FF2B5EF4-FFF2-40B4-BE49-F238E27FC236}">
              <a16:creationId xmlns:a16="http://schemas.microsoft.com/office/drawing/2014/main" id="{52A4B532-FC04-4EDE-B908-381B234999ED}"/>
            </a:ext>
          </a:extLst>
        </xdr:cNvPr>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61" name="正方形/長方形 260">
          <a:extLst>
            <a:ext uri="{FF2B5EF4-FFF2-40B4-BE49-F238E27FC236}">
              <a16:creationId xmlns:a16="http://schemas.microsoft.com/office/drawing/2014/main" id="{1135B88B-620C-4437-8384-E79CD70FE5D9}"/>
            </a:ext>
          </a:extLst>
        </xdr:cNvPr>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62" name="正方形/長方形 261">
          <a:extLst>
            <a:ext uri="{FF2B5EF4-FFF2-40B4-BE49-F238E27FC236}">
              <a16:creationId xmlns:a16="http://schemas.microsoft.com/office/drawing/2014/main" id="{37C65746-D4CD-4361-A12F-8744366161A4}"/>
            </a:ext>
          </a:extLst>
        </xdr:cNvPr>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63" name="正方形/長方形 262">
          <a:extLst>
            <a:ext uri="{FF2B5EF4-FFF2-40B4-BE49-F238E27FC236}">
              <a16:creationId xmlns:a16="http://schemas.microsoft.com/office/drawing/2014/main" id="{650C2F3B-7CDA-460F-9F31-E78B6D2ECF1E}"/>
            </a:ext>
          </a:extLst>
        </xdr:cNvPr>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64" name="正方形/長方形 263">
          <a:extLst>
            <a:ext uri="{FF2B5EF4-FFF2-40B4-BE49-F238E27FC236}">
              <a16:creationId xmlns:a16="http://schemas.microsoft.com/office/drawing/2014/main" id="{30A393FA-BF66-4153-AB9E-D53EEE11621A}"/>
            </a:ext>
          </a:extLst>
        </xdr:cNvPr>
        <xdr:cNvSpPr/>
      </xdr:nvSpPr>
      <xdr:spPr>
        <a:xfrm>
          <a:off x="1691640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id="{CDBACE16-FFC5-4D55-9D00-88F4D8E820D1}"/>
            </a:ext>
          </a:extLst>
        </xdr:cNvPr>
        <xdr:cNvSpPr txBox="1"/>
      </xdr:nvSpPr>
      <xdr:spPr>
        <a:xfrm>
          <a:off x="1689258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66" name="直線コネクタ 265">
          <a:extLst>
            <a:ext uri="{FF2B5EF4-FFF2-40B4-BE49-F238E27FC236}">
              <a16:creationId xmlns:a16="http://schemas.microsoft.com/office/drawing/2014/main" id="{20ACFB30-480F-4696-A441-2C4E96F35EE1}"/>
            </a:ext>
          </a:extLst>
        </xdr:cNvPr>
        <xdr:cNvCxnSpPr/>
      </xdr:nvCxnSpPr>
      <xdr:spPr>
        <a:xfrm>
          <a:off x="1691640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267" name="直線コネクタ 266">
          <a:extLst>
            <a:ext uri="{FF2B5EF4-FFF2-40B4-BE49-F238E27FC236}">
              <a16:creationId xmlns:a16="http://schemas.microsoft.com/office/drawing/2014/main" id="{9ACDEE7C-3283-425F-A14F-C634F195FA41}"/>
            </a:ext>
          </a:extLst>
        </xdr:cNvPr>
        <xdr:cNvCxnSpPr/>
      </xdr:nvCxnSpPr>
      <xdr:spPr>
        <a:xfrm>
          <a:off x="16916400" y="1409904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268" name="テキスト ボックス 267">
          <a:extLst>
            <a:ext uri="{FF2B5EF4-FFF2-40B4-BE49-F238E27FC236}">
              <a16:creationId xmlns:a16="http://schemas.microsoft.com/office/drawing/2014/main" id="{B56352E5-85F4-4813-BD1C-907AF6C6AA32}"/>
            </a:ext>
          </a:extLst>
        </xdr:cNvPr>
        <xdr:cNvSpPr txBox="1"/>
      </xdr:nvSpPr>
      <xdr:spPr>
        <a:xfrm>
          <a:off x="16492084"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269" name="直線コネクタ 268">
          <a:extLst>
            <a:ext uri="{FF2B5EF4-FFF2-40B4-BE49-F238E27FC236}">
              <a16:creationId xmlns:a16="http://schemas.microsoft.com/office/drawing/2014/main" id="{24332856-EE36-4DBB-88F2-7663DF3D479E}"/>
            </a:ext>
          </a:extLst>
        </xdr:cNvPr>
        <xdr:cNvCxnSpPr/>
      </xdr:nvCxnSpPr>
      <xdr:spPr>
        <a:xfrm>
          <a:off x="16916400" y="1378675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270" name="テキスト ボックス 269">
          <a:extLst>
            <a:ext uri="{FF2B5EF4-FFF2-40B4-BE49-F238E27FC236}">
              <a16:creationId xmlns:a16="http://schemas.microsoft.com/office/drawing/2014/main" id="{62500FB3-1DE9-4CAC-AF5C-2C60D7AD9966}"/>
            </a:ext>
          </a:extLst>
        </xdr:cNvPr>
        <xdr:cNvSpPr txBox="1"/>
      </xdr:nvSpPr>
      <xdr:spPr>
        <a:xfrm>
          <a:off x="16492084" y="136540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271" name="直線コネクタ 270">
          <a:extLst>
            <a:ext uri="{FF2B5EF4-FFF2-40B4-BE49-F238E27FC236}">
              <a16:creationId xmlns:a16="http://schemas.microsoft.com/office/drawing/2014/main" id="{D5B4BBAC-D5CA-4F2C-A30F-AAB66EEEB8B9}"/>
            </a:ext>
          </a:extLst>
        </xdr:cNvPr>
        <xdr:cNvCxnSpPr/>
      </xdr:nvCxnSpPr>
      <xdr:spPr>
        <a:xfrm>
          <a:off x="16916400" y="134792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272" name="テキスト ボックス 271">
          <a:extLst>
            <a:ext uri="{FF2B5EF4-FFF2-40B4-BE49-F238E27FC236}">
              <a16:creationId xmlns:a16="http://schemas.microsoft.com/office/drawing/2014/main" id="{A8D5971D-F876-4DBC-BE5C-743C3C83D9E0}"/>
            </a:ext>
          </a:extLst>
        </xdr:cNvPr>
        <xdr:cNvSpPr txBox="1"/>
      </xdr:nvSpPr>
      <xdr:spPr>
        <a:xfrm>
          <a:off x="16492084"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273" name="直線コネクタ 272">
          <a:extLst>
            <a:ext uri="{FF2B5EF4-FFF2-40B4-BE49-F238E27FC236}">
              <a16:creationId xmlns:a16="http://schemas.microsoft.com/office/drawing/2014/main" id="{F5F3BD35-960E-4950-834E-7A17CA77ACD1}"/>
            </a:ext>
          </a:extLst>
        </xdr:cNvPr>
        <xdr:cNvCxnSpPr/>
      </xdr:nvCxnSpPr>
      <xdr:spPr>
        <a:xfrm>
          <a:off x="16916400" y="1317171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274" name="テキスト ボックス 273">
          <a:extLst>
            <a:ext uri="{FF2B5EF4-FFF2-40B4-BE49-F238E27FC236}">
              <a16:creationId xmlns:a16="http://schemas.microsoft.com/office/drawing/2014/main" id="{A53B401F-E9A4-4468-A50E-263406FC4F96}"/>
            </a:ext>
          </a:extLst>
        </xdr:cNvPr>
        <xdr:cNvSpPr txBox="1"/>
      </xdr:nvSpPr>
      <xdr:spPr>
        <a:xfrm>
          <a:off x="16492084"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275" name="直線コネクタ 274">
          <a:extLst>
            <a:ext uri="{FF2B5EF4-FFF2-40B4-BE49-F238E27FC236}">
              <a16:creationId xmlns:a16="http://schemas.microsoft.com/office/drawing/2014/main" id="{7E24C8D3-97D8-4C9D-B2B7-7B285F1CAAC9}"/>
            </a:ext>
          </a:extLst>
        </xdr:cNvPr>
        <xdr:cNvCxnSpPr/>
      </xdr:nvCxnSpPr>
      <xdr:spPr>
        <a:xfrm>
          <a:off x="16916400" y="128641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276" name="テキスト ボックス 275">
          <a:extLst>
            <a:ext uri="{FF2B5EF4-FFF2-40B4-BE49-F238E27FC236}">
              <a16:creationId xmlns:a16="http://schemas.microsoft.com/office/drawing/2014/main" id="{8167FF9F-E57D-4479-83BE-B12BD3096A64}"/>
            </a:ext>
          </a:extLst>
        </xdr:cNvPr>
        <xdr:cNvSpPr txBox="1"/>
      </xdr:nvSpPr>
      <xdr:spPr>
        <a:xfrm>
          <a:off x="16492084" y="127314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277" name="直線コネクタ 276">
          <a:extLst>
            <a:ext uri="{FF2B5EF4-FFF2-40B4-BE49-F238E27FC236}">
              <a16:creationId xmlns:a16="http://schemas.microsoft.com/office/drawing/2014/main" id="{0B4F89AB-517D-4DE4-89B6-55169F265B3A}"/>
            </a:ext>
          </a:extLst>
        </xdr:cNvPr>
        <xdr:cNvCxnSpPr/>
      </xdr:nvCxnSpPr>
      <xdr:spPr>
        <a:xfrm>
          <a:off x="16916400" y="1255667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278" name="テキスト ボックス 277">
          <a:extLst>
            <a:ext uri="{FF2B5EF4-FFF2-40B4-BE49-F238E27FC236}">
              <a16:creationId xmlns:a16="http://schemas.microsoft.com/office/drawing/2014/main" id="{0AE0CC2D-6D0B-4B21-90F4-FE73D6325A3B}"/>
            </a:ext>
          </a:extLst>
        </xdr:cNvPr>
        <xdr:cNvSpPr txBox="1"/>
      </xdr:nvSpPr>
      <xdr:spPr>
        <a:xfrm>
          <a:off x="16492084" y="124239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79" name="直線コネクタ 278">
          <a:extLst>
            <a:ext uri="{FF2B5EF4-FFF2-40B4-BE49-F238E27FC236}">
              <a16:creationId xmlns:a16="http://schemas.microsoft.com/office/drawing/2014/main" id="{1D61EBE5-09E3-4DAA-B7D2-40489FB6A590}"/>
            </a:ext>
          </a:extLst>
        </xdr:cNvPr>
        <xdr:cNvCxnSpPr/>
      </xdr:nvCxnSpPr>
      <xdr:spPr>
        <a:xfrm>
          <a:off x="1691640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80" name="テキスト ボックス 279">
          <a:extLst>
            <a:ext uri="{FF2B5EF4-FFF2-40B4-BE49-F238E27FC236}">
              <a16:creationId xmlns:a16="http://schemas.microsoft.com/office/drawing/2014/main" id="{2546EB5F-D96D-4A31-8E16-85D81CEAAFD1}"/>
            </a:ext>
          </a:extLst>
        </xdr:cNvPr>
        <xdr:cNvSpPr txBox="1"/>
      </xdr:nvSpPr>
      <xdr:spPr>
        <a:xfrm>
          <a:off x="16492084"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81" name="【消防施設】&#10;一人当たり面積グラフ枠">
          <a:extLst>
            <a:ext uri="{FF2B5EF4-FFF2-40B4-BE49-F238E27FC236}">
              <a16:creationId xmlns:a16="http://schemas.microsoft.com/office/drawing/2014/main" id="{1AAA6801-5D01-4AAB-882D-BAF81C4ADF0F}"/>
            </a:ext>
          </a:extLst>
        </xdr:cNvPr>
        <xdr:cNvSpPr/>
      </xdr:nvSpPr>
      <xdr:spPr>
        <a:xfrm>
          <a:off x="1691640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282" name="直線コネクタ 281">
          <a:extLst>
            <a:ext uri="{FF2B5EF4-FFF2-40B4-BE49-F238E27FC236}">
              <a16:creationId xmlns:a16="http://schemas.microsoft.com/office/drawing/2014/main" id="{B42B5B19-4EEE-4867-A800-9D150FF23213}"/>
            </a:ext>
          </a:extLst>
        </xdr:cNvPr>
        <xdr:cNvCxnSpPr/>
      </xdr:nvCxnSpPr>
      <xdr:spPr>
        <a:xfrm flipV="1">
          <a:off x="20503514" y="12728938"/>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283" name="【消防施設】&#10;一人当たり面積最小値テキスト">
          <a:extLst>
            <a:ext uri="{FF2B5EF4-FFF2-40B4-BE49-F238E27FC236}">
              <a16:creationId xmlns:a16="http://schemas.microsoft.com/office/drawing/2014/main" id="{6147E2F6-E457-4217-9098-4FC2DA3BCEFA}"/>
            </a:ext>
          </a:extLst>
        </xdr:cNvPr>
        <xdr:cNvSpPr txBox="1"/>
      </xdr:nvSpPr>
      <xdr:spPr>
        <a:xfrm>
          <a:off x="20542250" y="1408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284" name="直線コネクタ 283">
          <a:extLst>
            <a:ext uri="{FF2B5EF4-FFF2-40B4-BE49-F238E27FC236}">
              <a16:creationId xmlns:a16="http://schemas.microsoft.com/office/drawing/2014/main" id="{65021506-1F83-4D13-BAF8-15D9BE633E07}"/>
            </a:ext>
          </a:extLst>
        </xdr:cNvPr>
        <xdr:cNvCxnSpPr/>
      </xdr:nvCxnSpPr>
      <xdr:spPr>
        <a:xfrm>
          <a:off x="20429538" y="1408420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285" name="【消防施設】&#10;一人当たり面積最大値テキスト">
          <a:extLst>
            <a:ext uri="{FF2B5EF4-FFF2-40B4-BE49-F238E27FC236}">
              <a16:creationId xmlns:a16="http://schemas.microsoft.com/office/drawing/2014/main" id="{9BAEA42D-83C4-428C-8FCA-E2E6F7A6C470}"/>
            </a:ext>
          </a:extLst>
        </xdr:cNvPr>
        <xdr:cNvSpPr txBox="1"/>
      </xdr:nvSpPr>
      <xdr:spPr>
        <a:xfrm>
          <a:off x="20542250" y="1251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286" name="直線コネクタ 285">
          <a:extLst>
            <a:ext uri="{FF2B5EF4-FFF2-40B4-BE49-F238E27FC236}">
              <a16:creationId xmlns:a16="http://schemas.microsoft.com/office/drawing/2014/main" id="{70B33768-E934-4C04-BF9E-E771EE707699}"/>
            </a:ext>
          </a:extLst>
        </xdr:cNvPr>
        <xdr:cNvCxnSpPr/>
      </xdr:nvCxnSpPr>
      <xdr:spPr>
        <a:xfrm>
          <a:off x="20429538" y="1272893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287" name="【消防施設】&#10;一人当たり面積平均値テキスト">
          <a:extLst>
            <a:ext uri="{FF2B5EF4-FFF2-40B4-BE49-F238E27FC236}">
              <a16:creationId xmlns:a16="http://schemas.microsoft.com/office/drawing/2014/main" id="{9259E066-A983-49E6-A74F-BDA07966E04E}"/>
            </a:ext>
          </a:extLst>
        </xdr:cNvPr>
        <xdr:cNvSpPr txBox="1"/>
      </xdr:nvSpPr>
      <xdr:spPr>
        <a:xfrm>
          <a:off x="20542250" y="137750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288" name="フローチャート: 判断 287">
          <a:extLst>
            <a:ext uri="{FF2B5EF4-FFF2-40B4-BE49-F238E27FC236}">
              <a16:creationId xmlns:a16="http://schemas.microsoft.com/office/drawing/2014/main" id="{AD78481C-3791-43C4-9F0B-4330D514D80D}"/>
            </a:ext>
          </a:extLst>
        </xdr:cNvPr>
        <xdr:cNvSpPr/>
      </xdr:nvSpPr>
      <xdr:spPr>
        <a:xfrm>
          <a:off x="20453350" y="1391883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289" name="フローチャート: 判断 288">
          <a:extLst>
            <a:ext uri="{FF2B5EF4-FFF2-40B4-BE49-F238E27FC236}">
              <a16:creationId xmlns:a16="http://schemas.microsoft.com/office/drawing/2014/main" id="{A8CDEA53-F3E4-489F-B821-57C0999EDC97}"/>
            </a:ext>
          </a:extLst>
        </xdr:cNvPr>
        <xdr:cNvSpPr/>
      </xdr:nvSpPr>
      <xdr:spPr>
        <a:xfrm>
          <a:off x="19686588" y="13926457"/>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290" name="フローチャート: 判断 289">
          <a:extLst>
            <a:ext uri="{FF2B5EF4-FFF2-40B4-BE49-F238E27FC236}">
              <a16:creationId xmlns:a16="http://schemas.microsoft.com/office/drawing/2014/main" id="{1D799991-07D8-415B-84C9-20428C7847B0}"/>
            </a:ext>
          </a:extLst>
        </xdr:cNvPr>
        <xdr:cNvSpPr/>
      </xdr:nvSpPr>
      <xdr:spPr>
        <a:xfrm>
          <a:off x="18854738" y="1393516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291" name="フローチャート: 判断 290">
          <a:extLst>
            <a:ext uri="{FF2B5EF4-FFF2-40B4-BE49-F238E27FC236}">
              <a16:creationId xmlns:a16="http://schemas.microsoft.com/office/drawing/2014/main" id="{A218D760-A23F-424D-9B63-FF7752118F2A}"/>
            </a:ext>
          </a:extLst>
        </xdr:cNvPr>
        <xdr:cNvSpPr/>
      </xdr:nvSpPr>
      <xdr:spPr>
        <a:xfrm>
          <a:off x="18037175" y="1393625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292" name="フローチャート: 判断 291">
          <a:extLst>
            <a:ext uri="{FF2B5EF4-FFF2-40B4-BE49-F238E27FC236}">
              <a16:creationId xmlns:a16="http://schemas.microsoft.com/office/drawing/2014/main" id="{2BF0534B-A876-47AD-887E-7F844C850031}"/>
            </a:ext>
          </a:extLst>
        </xdr:cNvPr>
        <xdr:cNvSpPr/>
      </xdr:nvSpPr>
      <xdr:spPr>
        <a:xfrm>
          <a:off x="17219613" y="13934077"/>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247DD4E8-78CB-4759-A33F-3D9CF1D1553F}"/>
            </a:ext>
          </a:extLst>
        </xdr:cNvPr>
        <xdr:cNvSpPr txBox="1"/>
      </xdr:nvSpPr>
      <xdr:spPr>
        <a:xfrm>
          <a:off x="20327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79725359-7E42-453B-9B7F-ECDCEB04D09B}"/>
            </a:ext>
          </a:extLst>
        </xdr:cNvPr>
        <xdr:cNvSpPr txBox="1"/>
      </xdr:nvSpPr>
      <xdr:spPr>
        <a:xfrm>
          <a:off x="195611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9EF2568E-F10B-4942-B4DC-D931F984C7DF}"/>
            </a:ext>
          </a:extLst>
        </xdr:cNvPr>
        <xdr:cNvSpPr txBox="1"/>
      </xdr:nvSpPr>
      <xdr:spPr>
        <a:xfrm>
          <a:off x="18729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F6E76F6A-E05E-431A-87DA-1C65A39CF653}"/>
            </a:ext>
          </a:extLst>
        </xdr:cNvPr>
        <xdr:cNvSpPr txBox="1"/>
      </xdr:nvSpPr>
      <xdr:spPr>
        <a:xfrm>
          <a:off x="1791176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E995F5E-54FD-46DA-8A74-921D63EC72E7}"/>
            </a:ext>
          </a:extLst>
        </xdr:cNvPr>
        <xdr:cNvSpPr txBox="1"/>
      </xdr:nvSpPr>
      <xdr:spPr>
        <a:xfrm>
          <a:off x="170942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59145</xdr:rowOff>
    </xdr:from>
    <xdr:to>
      <xdr:col>116</xdr:col>
      <xdr:colOff>114300</xdr:colOff>
      <xdr:row>86</xdr:row>
      <xdr:rowOff>160745</xdr:rowOff>
    </xdr:to>
    <xdr:sp macro="" textlink="">
      <xdr:nvSpPr>
        <xdr:cNvPr id="298" name="楕円 297">
          <a:extLst>
            <a:ext uri="{FF2B5EF4-FFF2-40B4-BE49-F238E27FC236}">
              <a16:creationId xmlns:a16="http://schemas.microsoft.com/office/drawing/2014/main" id="{6747270E-CA3E-42EF-A011-22E19E646A68}"/>
            </a:ext>
          </a:extLst>
        </xdr:cNvPr>
        <xdr:cNvSpPr/>
      </xdr:nvSpPr>
      <xdr:spPr>
        <a:xfrm>
          <a:off x="20453350" y="139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145522</xdr:rowOff>
    </xdr:from>
    <xdr:ext cx="469744" cy="259045"/>
    <xdr:sp macro="" textlink="">
      <xdr:nvSpPr>
        <xdr:cNvPr id="299" name="【消防施設】&#10;一人当たり面積該当値テキスト">
          <a:extLst>
            <a:ext uri="{FF2B5EF4-FFF2-40B4-BE49-F238E27FC236}">
              <a16:creationId xmlns:a16="http://schemas.microsoft.com/office/drawing/2014/main" id="{339F3E88-D1D3-4F56-BA5C-F1887E0CA772}"/>
            </a:ext>
          </a:extLst>
        </xdr:cNvPr>
        <xdr:cNvSpPr txBox="1"/>
      </xdr:nvSpPr>
      <xdr:spPr>
        <a:xfrm>
          <a:off x="20542250" y="1391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99984</xdr:rowOff>
    </xdr:from>
    <xdr:ext cx="469744" cy="259045"/>
    <xdr:sp macro="" textlink="">
      <xdr:nvSpPr>
        <xdr:cNvPr id="300" name="n_1aveValue【消防施設】&#10;一人当たり面積">
          <a:extLst>
            <a:ext uri="{FF2B5EF4-FFF2-40B4-BE49-F238E27FC236}">
              <a16:creationId xmlns:a16="http://schemas.microsoft.com/office/drawing/2014/main" id="{482C9306-73C7-4F85-A51E-2A4448BA6000}"/>
            </a:ext>
          </a:extLst>
        </xdr:cNvPr>
        <xdr:cNvSpPr txBox="1"/>
      </xdr:nvSpPr>
      <xdr:spPr>
        <a:xfrm>
          <a:off x="19504102" y="1371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301" name="n_2aveValue【消防施設】&#10;一人当たり面積">
          <a:extLst>
            <a:ext uri="{FF2B5EF4-FFF2-40B4-BE49-F238E27FC236}">
              <a16:creationId xmlns:a16="http://schemas.microsoft.com/office/drawing/2014/main" id="{5D2522CA-2B0E-48F9-8DED-F5203D38C74F}"/>
            </a:ext>
          </a:extLst>
        </xdr:cNvPr>
        <xdr:cNvSpPr txBox="1"/>
      </xdr:nvSpPr>
      <xdr:spPr>
        <a:xfrm>
          <a:off x="18684952" y="137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302" name="n_3aveValue【消防施設】&#10;一人当たり面積">
          <a:extLst>
            <a:ext uri="{FF2B5EF4-FFF2-40B4-BE49-F238E27FC236}">
              <a16:creationId xmlns:a16="http://schemas.microsoft.com/office/drawing/2014/main" id="{5380A1B1-0549-42EC-9839-D80D373AE3D2}"/>
            </a:ext>
          </a:extLst>
        </xdr:cNvPr>
        <xdr:cNvSpPr txBox="1"/>
      </xdr:nvSpPr>
      <xdr:spPr>
        <a:xfrm>
          <a:off x="17867390" y="1372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303" name="n_4aveValue【消防施設】&#10;一人当たり面積">
          <a:extLst>
            <a:ext uri="{FF2B5EF4-FFF2-40B4-BE49-F238E27FC236}">
              <a16:creationId xmlns:a16="http://schemas.microsoft.com/office/drawing/2014/main" id="{44C380BA-3D47-4D4A-B8E3-1965044E588F}"/>
            </a:ext>
          </a:extLst>
        </xdr:cNvPr>
        <xdr:cNvSpPr txBox="1"/>
      </xdr:nvSpPr>
      <xdr:spPr>
        <a:xfrm>
          <a:off x="17049827" y="1371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04" name="正方形/長方形 303">
          <a:extLst>
            <a:ext uri="{FF2B5EF4-FFF2-40B4-BE49-F238E27FC236}">
              <a16:creationId xmlns:a16="http://schemas.microsoft.com/office/drawing/2014/main" id="{AC7BF17E-32F9-4465-AB02-89BB9020867C}"/>
            </a:ext>
          </a:extLst>
        </xdr:cNvPr>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05" name="正方形/長方形 304">
          <a:extLst>
            <a:ext uri="{FF2B5EF4-FFF2-40B4-BE49-F238E27FC236}">
              <a16:creationId xmlns:a16="http://schemas.microsoft.com/office/drawing/2014/main" id="{6C5F9812-54DD-45D4-9C6C-86965338A083}"/>
            </a:ext>
          </a:extLst>
        </xdr:cNvPr>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06" name="正方形/長方形 305">
          <a:extLst>
            <a:ext uri="{FF2B5EF4-FFF2-40B4-BE49-F238E27FC236}">
              <a16:creationId xmlns:a16="http://schemas.microsoft.com/office/drawing/2014/main" id="{92748C10-0BE3-4FC8-9B64-618FDFE27B03}"/>
            </a:ext>
          </a:extLst>
        </xdr:cNvPr>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07" name="正方形/長方形 306">
          <a:extLst>
            <a:ext uri="{FF2B5EF4-FFF2-40B4-BE49-F238E27FC236}">
              <a16:creationId xmlns:a16="http://schemas.microsoft.com/office/drawing/2014/main" id="{25302896-C603-40E8-982F-54CE43F35782}"/>
            </a:ext>
          </a:extLst>
        </xdr:cNvPr>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08" name="正方形/長方形 307">
          <a:extLst>
            <a:ext uri="{FF2B5EF4-FFF2-40B4-BE49-F238E27FC236}">
              <a16:creationId xmlns:a16="http://schemas.microsoft.com/office/drawing/2014/main" id="{D3210661-93D3-4D72-8C79-1B8173B0ABFC}"/>
            </a:ext>
          </a:extLst>
        </xdr:cNvPr>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09" name="正方形/長方形 308">
          <a:extLst>
            <a:ext uri="{FF2B5EF4-FFF2-40B4-BE49-F238E27FC236}">
              <a16:creationId xmlns:a16="http://schemas.microsoft.com/office/drawing/2014/main" id="{6D759266-90E1-496A-A316-5A94338A04D4}"/>
            </a:ext>
          </a:extLst>
        </xdr:cNvPr>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10" name="正方形/長方形 309">
          <a:extLst>
            <a:ext uri="{FF2B5EF4-FFF2-40B4-BE49-F238E27FC236}">
              <a16:creationId xmlns:a16="http://schemas.microsoft.com/office/drawing/2014/main" id="{50FDAA2B-45ED-429F-9E27-44FECB86EE64}"/>
            </a:ext>
          </a:extLst>
        </xdr:cNvPr>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11" name="正方形/長方形 310">
          <a:extLst>
            <a:ext uri="{FF2B5EF4-FFF2-40B4-BE49-F238E27FC236}">
              <a16:creationId xmlns:a16="http://schemas.microsoft.com/office/drawing/2014/main" id="{674A1D6E-71E3-4138-A35C-C59B875B8FCE}"/>
            </a:ext>
          </a:extLst>
        </xdr:cNvPr>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12" name="テキスト ボックス 311">
          <a:extLst>
            <a:ext uri="{FF2B5EF4-FFF2-40B4-BE49-F238E27FC236}">
              <a16:creationId xmlns:a16="http://schemas.microsoft.com/office/drawing/2014/main" id="{8441A9FD-2DA4-49CC-BD7D-F5A3663DCDD8}"/>
            </a:ext>
          </a:extLst>
        </xdr:cNvPr>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13" name="直線コネクタ 312">
          <a:extLst>
            <a:ext uri="{FF2B5EF4-FFF2-40B4-BE49-F238E27FC236}">
              <a16:creationId xmlns:a16="http://schemas.microsoft.com/office/drawing/2014/main" id="{9B87CB54-CF2C-4600-8256-332220AEFBDB}"/>
            </a:ext>
          </a:extLst>
        </xdr:cNvPr>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14" name="テキスト ボックス 313">
          <a:extLst>
            <a:ext uri="{FF2B5EF4-FFF2-40B4-BE49-F238E27FC236}">
              <a16:creationId xmlns:a16="http://schemas.microsoft.com/office/drawing/2014/main" id="{77F436D3-89D4-49A8-BEA4-08AE0D72DEC9}"/>
            </a:ext>
          </a:extLst>
        </xdr:cNvPr>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15" name="直線コネクタ 314">
          <a:extLst>
            <a:ext uri="{FF2B5EF4-FFF2-40B4-BE49-F238E27FC236}">
              <a16:creationId xmlns:a16="http://schemas.microsoft.com/office/drawing/2014/main" id="{478049EF-C3AC-46C2-BDC4-9AF424ACADFD}"/>
            </a:ext>
          </a:extLst>
        </xdr:cNvPr>
        <xdr:cNvCxnSpPr/>
      </xdr:nvCxnSpPr>
      <xdr:spPr>
        <a:xfrm>
          <a:off x="11517313"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16" name="テキスト ボックス 315">
          <a:extLst>
            <a:ext uri="{FF2B5EF4-FFF2-40B4-BE49-F238E27FC236}">
              <a16:creationId xmlns:a16="http://schemas.microsoft.com/office/drawing/2014/main" id="{14AAD67E-8213-488C-A69A-D71E194017B9}"/>
            </a:ext>
          </a:extLst>
        </xdr:cNvPr>
        <xdr:cNvSpPr txBox="1"/>
      </xdr:nvSpPr>
      <xdr:spPr>
        <a:xfrm>
          <a:off x="11092996"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17" name="直線コネクタ 316">
          <a:extLst>
            <a:ext uri="{FF2B5EF4-FFF2-40B4-BE49-F238E27FC236}">
              <a16:creationId xmlns:a16="http://schemas.microsoft.com/office/drawing/2014/main" id="{BCAD53B1-9A14-4915-8CB4-2F69FF19F0C2}"/>
            </a:ext>
          </a:extLst>
        </xdr:cNvPr>
        <xdr:cNvCxnSpPr/>
      </xdr:nvCxnSpPr>
      <xdr:spPr>
        <a:xfrm>
          <a:off x="11517313"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18" name="テキスト ボックス 317">
          <a:extLst>
            <a:ext uri="{FF2B5EF4-FFF2-40B4-BE49-F238E27FC236}">
              <a16:creationId xmlns:a16="http://schemas.microsoft.com/office/drawing/2014/main" id="{B2695C6D-5180-4194-A2D1-1506DB1912A9}"/>
            </a:ext>
          </a:extLst>
        </xdr:cNvPr>
        <xdr:cNvSpPr txBox="1"/>
      </xdr:nvSpPr>
      <xdr:spPr>
        <a:xfrm>
          <a:off x="11142829" y="17397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19" name="直線コネクタ 318">
          <a:extLst>
            <a:ext uri="{FF2B5EF4-FFF2-40B4-BE49-F238E27FC236}">
              <a16:creationId xmlns:a16="http://schemas.microsoft.com/office/drawing/2014/main" id="{562ADB10-1D3E-4DCA-B9E2-9635AAFE6D3B}"/>
            </a:ext>
          </a:extLst>
        </xdr:cNvPr>
        <xdr:cNvCxnSpPr/>
      </xdr:nvCxnSpPr>
      <xdr:spPr>
        <a:xfrm>
          <a:off x="11517313"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20" name="テキスト ボックス 319">
          <a:extLst>
            <a:ext uri="{FF2B5EF4-FFF2-40B4-BE49-F238E27FC236}">
              <a16:creationId xmlns:a16="http://schemas.microsoft.com/office/drawing/2014/main" id="{9FF749EE-20CE-45B8-9161-73545D93CCD9}"/>
            </a:ext>
          </a:extLst>
        </xdr:cNvPr>
        <xdr:cNvSpPr txBox="1"/>
      </xdr:nvSpPr>
      <xdr:spPr>
        <a:xfrm>
          <a:off x="11142829"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21" name="直線コネクタ 320">
          <a:extLst>
            <a:ext uri="{FF2B5EF4-FFF2-40B4-BE49-F238E27FC236}">
              <a16:creationId xmlns:a16="http://schemas.microsoft.com/office/drawing/2014/main" id="{1BD194CC-03A1-4A13-860B-E51932026792}"/>
            </a:ext>
          </a:extLst>
        </xdr:cNvPr>
        <xdr:cNvCxnSpPr/>
      </xdr:nvCxnSpPr>
      <xdr:spPr>
        <a:xfrm>
          <a:off x="11517313"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22" name="テキスト ボックス 321">
          <a:extLst>
            <a:ext uri="{FF2B5EF4-FFF2-40B4-BE49-F238E27FC236}">
              <a16:creationId xmlns:a16="http://schemas.microsoft.com/office/drawing/2014/main" id="{C22D5C65-498E-4E7B-9294-7B37BD797DD3}"/>
            </a:ext>
          </a:extLst>
        </xdr:cNvPr>
        <xdr:cNvSpPr txBox="1"/>
      </xdr:nvSpPr>
      <xdr:spPr>
        <a:xfrm>
          <a:off x="11142829"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23" name="直線コネクタ 322">
          <a:extLst>
            <a:ext uri="{FF2B5EF4-FFF2-40B4-BE49-F238E27FC236}">
              <a16:creationId xmlns:a16="http://schemas.microsoft.com/office/drawing/2014/main" id="{29A3792D-A726-4F7B-807B-83E5B5458CC5}"/>
            </a:ext>
          </a:extLst>
        </xdr:cNvPr>
        <xdr:cNvCxnSpPr/>
      </xdr:nvCxnSpPr>
      <xdr:spPr>
        <a:xfrm>
          <a:off x="11517313"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24" name="テキスト ボックス 323">
          <a:extLst>
            <a:ext uri="{FF2B5EF4-FFF2-40B4-BE49-F238E27FC236}">
              <a16:creationId xmlns:a16="http://schemas.microsoft.com/office/drawing/2014/main" id="{192F6E75-EB22-48D1-9960-8525DA782F5C}"/>
            </a:ext>
          </a:extLst>
        </xdr:cNvPr>
        <xdr:cNvSpPr txBox="1"/>
      </xdr:nvSpPr>
      <xdr:spPr>
        <a:xfrm>
          <a:off x="11142829" y="16417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25" name="直線コネクタ 324">
          <a:extLst>
            <a:ext uri="{FF2B5EF4-FFF2-40B4-BE49-F238E27FC236}">
              <a16:creationId xmlns:a16="http://schemas.microsoft.com/office/drawing/2014/main" id="{6E4BFDCB-E4C8-4ACF-BE43-6D91845936B9}"/>
            </a:ext>
          </a:extLst>
        </xdr:cNvPr>
        <xdr:cNvCxnSpPr/>
      </xdr:nvCxnSpPr>
      <xdr:spPr>
        <a:xfrm>
          <a:off x="11517313"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26" name="テキスト ボックス 325">
          <a:extLst>
            <a:ext uri="{FF2B5EF4-FFF2-40B4-BE49-F238E27FC236}">
              <a16:creationId xmlns:a16="http://schemas.microsoft.com/office/drawing/2014/main" id="{8E0B84B3-1244-4144-9206-7038A6504478}"/>
            </a:ext>
          </a:extLst>
        </xdr:cNvPr>
        <xdr:cNvSpPr txBox="1"/>
      </xdr:nvSpPr>
      <xdr:spPr>
        <a:xfrm>
          <a:off x="11206949" y="16091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27" name="直線コネクタ 326">
          <a:extLst>
            <a:ext uri="{FF2B5EF4-FFF2-40B4-BE49-F238E27FC236}">
              <a16:creationId xmlns:a16="http://schemas.microsoft.com/office/drawing/2014/main" id="{214EB47A-C998-4719-9DFC-81597AE2ED4C}"/>
            </a:ext>
          </a:extLst>
        </xdr:cNvPr>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28" name="【庁舎】&#10;有形固定資産減価償却率グラフ枠">
          <a:extLst>
            <a:ext uri="{FF2B5EF4-FFF2-40B4-BE49-F238E27FC236}">
              <a16:creationId xmlns:a16="http://schemas.microsoft.com/office/drawing/2014/main" id="{E62B9C78-9EAC-4C7E-912D-F2555F54E423}"/>
            </a:ext>
          </a:extLst>
        </xdr:cNvPr>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329" name="直線コネクタ 328">
          <a:extLst>
            <a:ext uri="{FF2B5EF4-FFF2-40B4-BE49-F238E27FC236}">
              <a16:creationId xmlns:a16="http://schemas.microsoft.com/office/drawing/2014/main" id="{32F07891-319F-4A30-A452-130563E19F23}"/>
            </a:ext>
          </a:extLst>
        </xdr:cNvPr>
        <xdr:cNvCxnSpPr/>
      </xdr:nvCxnSpPr>
      <xdr:spPr>
        <a:xfrm flipV="1">
          <a:off x="15104427" y="1623332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330" name="【庁舎】&#10;有形固定資産減価償却率最小値テキスト">
          <a:extLst>
            <a:ext uri="{FF2B5EF4-FFF2-40B4-BE49-F238E27FC236}">
              <a16:creationId xmlns:a16="http://schemas.microsoft.com/office/drawing/2014/main" id="{A541F09C-4ED3-44DE-B861-1290B8651280}"/>
            </a:ext>
          </a:extLst>
        </xdr:cNvPr>
        <xdr:cNvSpPr txBox="1"/>
      </xdr:nvSpPr>
      <xdr:spPr>
        <a:xfrm>
          <a:off x="15143163"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331" name="直線コネクタ 330">
          <a:extLst>
            <a:ext uri="{FF2B5EF4-FFF2-40B4-BE49-F238E27FC236}">
              <a16:creationId xmlns:a16="http://schemas.microsoft.com/office/drawing/2014/main" id="{57745FB3-DCB0-4DCC-B37A-22270F6B5229}"/>
            </a:ext>
          </a:extLst>
        </xdr:cNvPr>
        <xdr:cNvCxnSpPr/>
      </xdr:nvCxnSpPr>
      <xdr:spPr>
        <a:xfrm>
          <a:off x="15016163" y="1786128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332" name="【庁舎】&#10;有形固定資産減価償却率最大値テキスト">
          <a:extLst>
            <a:ext uri="{FF2B5EF4-FFF2-40B4-BE49-F238E27FC236}">
              <a16:creationId xmlns:a16="http://schemas.microsoft.com/office/drawing/2014/main" id="{FE467308-1D3E-4DCE-AD58-8A9D50E3CB35}"/>
            </a:ext>
          </a:extLst>
        </xdr:cNvPr>
        <xdr:cNvSpPr txBox="1"/>
      </xdr:nvSpPr>
      <xdr:spPr>
        <a:xfrm>
          <a:off x="15143163" y="160085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33" name="直線コネクタ 332">
          <a:extLst>
            <a:ext uri="{FF2B5EF4-FFF2-40B4-BE49-F238E27FC236}">
              <a16:creationId xmlns:a16="http://schemas.microsoft.com/office/drawing/2014/main" id="{26ADD3C3-0E74-4842-BF2F-801FFCA21B56}"/>
            </a:ext>
          </a:extLst>
        </xdr:cNvPr>
        <xdr:cNvCxnSpPr/>
      </xdr:nvCxnSpPr>
      <xdr:spPr>
        <a:xfrm>
          <a:off x="15016163" y="1623332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334" name="【庁舎】&#10;有形固定資産減価償却率平均値テキスト">
          <a:extLst>
            <a:ext uri="{FF2B5EF4-FFF2-40B4-BE49-F238E27FC236}">
              <a16:creationId xmlns:a16="http://schemas.microsoft.com/office/drawing/2014/main" id="{DD79A0F1-96ED-4272-B301-A7754BAB2C39}"/>
            </a:ext>
          </a:extLst>
        </xdr:cNvPr>
        <xdr:cNvSpPr txBox="1"/>
      </xdr:nvSpPr>
      <xdr:spPr>
        <a:xfrm>
          <a:off x="15143163" y="16896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335" name="フローチャート: 判断 334">
          <a:extLst>
            <a:ext uri="{FF2B5EF4-FFF2-40B4-BE49-F238E27FC236}">
              <a16:creationId xmlns:a16="http://schemas.microsoft.com/office/drawing/2014/main" id="{93BDDA0B-CD0A-4918-BD25-38AE60C6E18A}"/>
            </a:ext>
          </a:extLst>
        </xdr:cNvPr>
        <xdr:cNvSpPr/>
      </xdr:nvSpPr>
      <xdr:spPr>
        <a:xfrm>
          <a:off x="15054263" y="170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336" name="フローチャート: 判断 335">
          <a:extLst>
            <a:ext uri="{FF2B5EF4-FFF2-40B4-BE49-F238E27FC236}">
              <a16:creationId xmlns:a16="http://schemas.microsoft.com/office/drawing/2014/main" id="{DAFC0786-6086-4B8A-92E6-D812D566BF5E}"/>
            </a:ext>
          </a:extLst>
        </xdr:cNvPr>
        <xdr:cNvSpPr/>
      </xdr:nvSpPr>
      <xdr:spPr>
        <a:xfrm>
          <a:off x="14273213" y="1704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337" name="フローチャート: 判断 336">
          <a:extLst>
            <a:ext uri="{FF2B5EF4-FFF2-40B4-BE49-F238E27FC236}">
              <a16:creationId xmlns:a16="http://schemas.microsoft.com/office/drawing/2014/main" id="{3DF70620-3733-447A-974C-0D8D565918EB}"/>
            </a:ext>
          </a:extLst>
        </xdr:cNvPr>
        <xdr:cNvSpPr/>
      </xdr:nvSpPr>
      <xdr:spPr>
        <a:xfrm>
          <a:off x="13455650" y="1702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338" name="フローチャート: 判断 337">
          <a:extLst>
            <a:ext uri="{FF2B5EF4-FFF2-40B4-BE49-F238E27FC236}">
              <a16:creationId xmlns:a16="http://schemas.microsoft.com/office/drawing/2014/main" id="{A59BAB1D-A847-4D0D-86D8-644E430753ED}"/>
            </a:ext>
          </a:extLst>
        </xdr:cNvPr>
        <xdr:cNvSpPr/>
      </xdr:nvSpPr>
      <xdr:spPr>
        <a:xfrm>
          <a:off x="12638088" y="17172032"/>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339" name="フローチャート: 判断 338">
          <a:extLst>
            <a:ext uri="{FF2B5EF4-FFF2-40B4-BE49-F238E27FC236}">
              <a16:creationId xmlns:a16="http://schemas.microsoft.com/office/drawing/2014/main" id="{DD1D5A9F-0C46-4CB4-BCCC-CE0285AC11D9}"/>
            </a:ext>
          </a:extLst>
        </xdr:cNvPr>
        <xdr:cNvSpPr/>
      </xdr:nvSpPr>
      <xdr:spPr>
        <a:xfrm>
          <a:off x="11806238" y="171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4832E27C-B48A-4F83-814E-B2460768AC91}"/>
            </a:ext>
          </a:extLst>
        </xdr:cNvPr>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C314C737-527D-4435-B3F8-6DC6E1FE0CD2}"/>
            </a:ext>
          </a:extLst>
        </xdr:cNvPr>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14E28CDC-3555-4902-91C1-19682293C5B8}"/>
            </a:ext>
          </a:extLst>
        </xdr:cNvPr>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ADABF791-F6A9-4241-AA12-1CEA9F161964}"/>
            </a:ext>
          </a:extLst>
        </xdr:cNvPr>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4FED3FC5-BBDB-4932-9D37-A682E7FA70AE}"/>
            </a:ext>
          </a:extLst>
        </xdr:cNvPr>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2539</xdr:rowOff>
    </xdr:from>
    <xdr:to>
      <xdr:col>85</xdr:col>
      <xdr:colOff>177800</xdr:colOff>
      <xdr:row>105</xdr:row>
      <xdr:rowOff>104139</xdr:rowOff>
    </xdr:to>
    <xdr:sp macro="" textlink="">
      <xdr:nvSpPr>
        <xdr:cNvPr id="345" name="楕円 344">
          <a:extLst>
            <a:ext uri="{FF2B5EF4-FFF2-40B4-BE49-F238E27FC236}">
              <a16:creationId xmlns:a16="http://schemas.microsoft.com/office/drawing/2014/main" id="{B07227E6-207E-4209-88FF-46B5C40F7712}"/>
            </a:ext>
          </a:extLst>
        </xdr:cNvPr>
        <xdr:cNvSpPr/>
      </xdr:nvSpPr>
      <xdr:spPr>
        <a:xfrm>
          <a:off x="15054263"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152416</xdr:rowOff>
    </xdr:from>
    <xdr:ext cx="405111" cy="259045"/>
    <xdr:sp macro="" textlink="">
      <xdr:nvSpPr>
        <xdr:cNvPr id="346" name="【庁舎】&#10;有形固定資産減価償却率該当値テキスト">
          <a:extLst>
            <a:ext uri="{FF2B5EF4-FFF2-40B4-BE49-F238E27FC236}">
              <a16:creationId xmlns:a16="http://schemas.microsoft.com/office/drawing/2014/main" id="{8928B7FF-5A5E-4D21-94A8-F423563FFAAE}"/>
            </a:ext>
          </a:extLst>
        </xdr:cNvPr>
        <xdr:cNvSpPr txBox="1"/>
      </xdr:nvSpPr>
      <xdr:spPr>
        <a:xfrm>
          <a:off x="15143163"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138068</xdr:rowOff>
    </xdr:from>
    <xdr:to>
      <xdr:col>81</xdr:col>
      <xdr:colOff>101600</xdr:colOff>
      <xdr:row>105</xdr:row>
      <xdr:rowOff>68218</xdr:rowOff>
    </xdr:to>
    <xdr:sp macro="" textlink="">
      <xdr:nvSpPr>
        <xdr:cNvPr id="347" name="楕円 346">
          <a:extLst>
            <a:ext uri="{FF2B5EF4-FFF2-40B4-BE49-F238E27FC236}">
              <a16:creationId xmlns:a16="http://schemas.microsoft.com/office/drawing/2014/main" id="{18084B93-8D7D-4F9C-A37E-469104CE6CD3}"/>
            </a:ext>
          </a:extLst>
        </xdr:cNvPr>
        <xdr:cNvSpPr/>
      </xdr:nvSpPr>
      <xdr:spPr>
        <a:xfrm>
          <a:off x="14273213" y="171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17418</xdr:rowOff>
    </xdr:from>
    <xdr:to>
      <xdr:col>85</xdr:col>
      <xdr:colOff>127000</xdr:colOff>
      <xdr:row>105</xdr:row>
      <xdr:rowOff>53339</xdr:rowOff>
    </xdr:to>
    <xdr:cxnSp macro="">
      <xdr:nvCxnSpPr>
        <xdr:cNvPr id="348" name="直線コネクタ 347">
          <a:extLst>
            <a:ext uri="{FF2B5EF4-FFF2-40B4-BE49-F238E27FC236}">
              <a16:creationId xmlns:a16="http://schemas.microsoft.com/office/drawing/2014/main" id="{2A1F39CD-0693-4A77-A7BA-7628F0EDCAED}"/>
            </a:ext>
          </a:extLst>
        </xdr:cNvPr>
        <xdr:cNvCxnSpPr/>
      </xdr:nvCxnSpPr>
      <xdr:spPr>
        <a:xfrm>
          <a:off x="14324013" y="17162418"/>
          <a:ext cx="78105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349" name="n_1aveValue【庁舎】&#10;有形固定資産減価償却率">
          <a:extLst>
            <a:ext uri="{FF2B5EF4-FFF2-40B4-BE49-F238E27FC236}">
              <a16:creationId xmlns:a16="http://schemas.microsoft.com/office/drawing/2014/main" id="{471F715C-FEC3-4581-A345-9DBA9CDDA232}"/>
            </a:ext>
          </a:extLst>
        </xdr:cNvPr>
        <xdr:cNvSpPr txBox="1"/>
      </xdr:nvSpPr>
      <xdr:spPr>
        <a:xfrm>
          <a:off x="14123044" y="16821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350" name="n_2aveValue【庁舎】&#10;有形固定資産減価償却率">
          <a:extLst>
            <a:ext uri="{FF2B5EF4-FFF2-40B4-BE49-F238E27FC236}">
              <a16:creationId xmlns:a16="http://schemas.microsoft.com/office/drawing/2014/main" id="{395D7D34-AE52-46C9-99B4-6D058418D91E}"/>
            </a:ext>
          </a:extLst>
        </xdr:cNvPr>
        <xdr:cNvSpPr txBox="1"/>
      </xdr:nvSpPr>
      <xdr:spPr>
        <a:xfrm>
          <a:off x="13318182" y="16795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351" name="n_3aveValue【庁舎】&#10;有形固定資産減価償却率">
          <a:extLst>
            <a:ext uri="{FF2B5EF4-FFF2-40B4-BE49-F238E27FC236}">
              <a16:creationId xmlns:a16="http://schemas.microsoft.com/office/drawing/2014/main" id="{A3504F1C-DAB9-4495-97C2-2EE54B19D406}"/>
            </a:ext>
          </a:extLst>
        </xdr:cNvPr>
        <xdr:cNvSpPr txBox="1"/>
      </xdr:nvSpPr>
      <xdr:spPr>
        <a:xfrm>
          <a:off x="12500619" y="16947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352" name="n_4aveValue【庁舎】&#10;有形固定資産減価償却率">
          <a:extLst>
            <a:ext uri="{FF2B5EF4-FFF2-40B4-BE49-F238E27FC236}">
              <a16:creationId xmlns:a16="http://schemas.microsoft.com/office/drawing/2014/main" id="{036F654E-C97C-45BF-8AA7-D1F1C376555F}"/>
            </a:ext>
          </a:extLst>
        </xdr:cNvPr>
        <xdr:cNvSpPr txBox="1"/>
      </xdr:nvSpPr>
      <xdr:spPr>
        <a:xfrm>
          <a:off x="11668769" y="1692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59345</xdr:rowOff>
    </xdr:from>
    <xdr:ext cx="405111" cy="259045"/>
    <xdr:sp macro="" textlink="">
      <xdr:nvSpPr>
        <xdr:cNvPr id="353" name="n_1mainValue【庁舎】&#10;有形固定資産減価償却率">
          <a:extLst>
            <a:ext uri="{FF2B5EF4-FFF2-40B4-BE49-F238E27FC236}">
              <a16:creationId xmlns:a16="http://schemas.microsoft.com/office/drawing/2014/main" id="{9DD5508F-8F6C-4EF0-8B90-3EDEE8799678}"/>
            </a:ext>
          </a:extLst>
        </xdr:cNvPr>
        <xdr:cNvSpPr txBox="1"/>
      </xdr:nvSpPr>
      <xdr:spPr>
        <a:xfrm>
          <a:off x="14123044" y="1720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54" name="正方形/長方形 353">
          <a:extLst>
            <a:ext uri="{FF2B5EF4-FFF2-40B4-BE49-F238E27FC236}">
              <a16:creationId xmlns:a16="http://schemas.microsoft.com/office/drawing/2014/main" id="{34B400E2-33EA-45DA-B80F-75D9094E3D62}"/>
            </a:ext>
          </a:extLst>
        </xdr:cNvPr>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55" name="正方形/長方形 354">
          <a:extLst>
            <a:ext uri="{FF2B5EF4-FFF2-40B4-BE49-F238E27FC236}">
              <a16:creationId xmlns:a16="http://schemas.microsoft.com/office/drawing/2014/main" id="{1FBF09E6-BE87-4496-A167-4E282BF492EF}"/>
            </a:ext>
          </a:extLst>
        </xdr:cNvPr>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56" name="正方形/長方形 355">
          <a:extLst>
            <a:ext uri="{FF2B5EF4-FFF2-40B4-BE49-F238E27FC236}">
              <a16:creationId xmlns:a16="http://schemas.microsoft.com/office/drawing/2014/main" id="{A5C43102-41E4-4FB7-B7F5-5DD6F0766C81}"/>
            </a:ext>
          </a:extLst>
        </xdr:cNvPr>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57" name="正方形/長方形 356">
          <a:extLst>
            <a:ext uri="{FF2B5EF4-FFF2-40B4-BE49-F238E27FC236}">
              <a16:creationId xmlns:a16="http://schemas.microsoft.com/office/drawing/2014/main" id="{2B1E9741-1A38-4DE5-BE97-669296AAC129}"/>
            </a:ext>
          </a:extLst>
        </xdr:cNvPr>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58" name="正方形/長方形 357">
          <a:extLst>
            <a:ext uri="{FF2B5EF4-FFF2-40B4-BE49-F238E27FC236}">
              <a16:creationId xmlns:a16="http://schemas.microsoft.com/office/drawing/2014/main" id="{BD4826F8-F0F8-4205-991E-BA4EDF50E6E3}"/>
            </a:ext>
          </a:extLst>
        </xdr:cNvPr>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59" name="正方形/長方形 358">
          <a:extLst>
            <a:ext uri="{FF2B5EF4-FFF2-40B4-BE49-F238E27FC236}">
              <a16:creationId xmlns:a16="http://schemas.microsoft.com/office/drawing/2014/main" id="{78ADEE3A-DD31-47A4-93D0-6C9679CB6100}"/>
            </a:ext>
          </a:extLst>
        </xdr:cNvPr>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60" name="正方形/長方形 359">
          <a:extLst>
            <a:ext uri="{FF2B5EF4-FFF2-40B4-BE49-F238E27FC236}">
              <a16:creationId xmlns:a16="http://schemas.microsoft.com/office/drawing/2014/main" id="{F510E934-0A50-442A-8BFF-86C39CD5AE10}"/>
            </a:ext>
          </a:extLst>
        </xdr:cNvPr>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61" name="正方形/長方形 360">
          <a:extLst>
            <a:ext uri="{FF2B5EF4-FFF2-40B4-BE49-F238E27FC236}">
              <a16:creationId xmlns:a16="http://schemas.microsoft.com/office/drawing/2014/main" id="{E7D864DD-21B6-40FD-BD9F-964C858D3DB8}"/>
            </a:ext>
          </a:extLst>
        </xdr:cNvPr>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62" name="テキスト ボックス 361">
          <a:extLst>
            <a:ext uri="{FF2B5EF4-FFF2-40B4-BE49-F238E27FC236}">
              <a16:creationId xmlns:a16="http://schemas.microsoft.com/office/drawing/2014/main" id="{DA2E7EEF-0F16-4DB7-9A1D-45AD74C4FAD4}"/>
            </a:ext>
          </a:extLst>
        </xdr:cNvPr>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63" name="直線コネクタ 362">
          <a:extLst>
            <a:ext uri="{FF2B5EF4-FFF2-40B4-BE49-F238E27FC236}">
              <a16:creationId xmlns:a16="http://schemas.microsoft.com/office/drawing/2014/main" id="{A45AFB56-2D8E-4455-AEBF-1E8FCA646587}"/>
            </a:ext>
          </a:extLst>
        </xdr:cNvPr>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64" name="直線コネクタ 363">
          <a:extLst>
            <a:ext uri="{FF2B5EF4-FFF2-40B4-BE49-F238E27FC236}">
              <a16:creationId xmlns:a16="http://schemas.microsoft.com/office/drawing/2014/main" id="{B5F8EFF6-8876-4566-BF26-35A9AA0730CC}"/>
            </a:ext>
          </a:extLst>
        </xdr:cNvPr>
        <xdr:cNvCxnSpPr/>
      </xdr:nvCxnSpPr>
      <xdr:spPr>
        <a:xfrm>
          <a:off x="16916400"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65" name="テキスト ボックス 364">
          <a:extLst>
            <a:ext uri="{FF2B5EF4-FFF2-40B4-BE49-F238E27FC236}">
              <a16:creationId xmlns:a16="http://schemas.microsoft.com/office/drawing/2014/main" id="{B21AB097-CFA0-44BF-B71E-9143F6FD7B04}"/>
            </a:ext>
          </a:extLst>
        </xdr:cNvPr>
        <xdr:cNvSpPr txBox="1"/>
      </xdr:nvSpPr>
      <xdr:spPr>
        <a:xfrm>
          <a:off x="16492084"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66" name="直線コネクタ 365">
          <a:extLst>
            <a:ext uri="{FF2B5EF4-FFF2-40B4-BE49-F238E27FC236}">
              <a16:creationId xmlns:a16="http://schemas.microsoft.com/office/drawing/2014/main" id="{484F6819-C1DD-4AC7-A74B-2C9E3E960446}"/>
            </a:ext>
          </a:extLst>
        </xdr:cNvPr>
        <xdr:cNvCxnSpPr/>
      </xdr:nvCxnSpPr>
      <xdr:spPr>
        <a:xfrm>
          <a:off x="16916400"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67" name="テキスト ボックス 366">
          <a:extLst>
            <a:ext uri="{FF2B5EF4-FFF2-40B4-BE49-F238E27FC236}">
              <a16:creationId xmlns:a16="http://schemas.microsoft.com/office/drawing/2014/main" id="{D7C32938-5B39-4869-A33E-975BBF4CE75B}"/>
            </a:ext>
          </a:extLst>
        </xdr:cNvPr>
        <xdr:cNvSpPr txBox="1"/>
      </xdr:nvSpPr>
      <xdr:spPr>
        <a:xfrm>
          <a:off x="16492084" y="17288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68" name="直線コネクタ 367">
          <a:extLst>
            <a:ext uri="{FF2B5EF4-FFF2-40B4-BE49-F238E27FC236}">
              <a16:creationId xmlns:a16="http://schemas.microsoft.com/office/drawing/2014/main" id="{3CDCCA23-31AF-48D1-8687-83AE91313551}"/>
            </a:ext>
          </a:extLst>
        </xdr:cNvPr>
        <xdr:cNvCxnSpPr/>
      </xdr:nvCxnSpPr>
      <xdr:spPr>
        <a:xfrm>
          <a:off x="16916400"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69" name="テキスト ボックス 368">
          <a:extLst>
            <a:ext uri="{FF2B5EF4-FFF2-40B4-BE49-F238E27FC236}">
              <a16:creationId xmlns:a16="http://schemas.microsoft.com/office/drawing/2014/main" id="{D1D16821-C269-4860-9F4E-00683C468B34}"/>
            </a:ext>
          </a:extLst>
        </xdr:cNvPr>
        <xdr:cNvSpPr txBox="1"/>
      </xdr:nvSpPr>
      <xdr:spPr>
        <a:xfrm>
          <a:off x="16492084"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70" name="直線コネクタ 369">
          <a:extLst>
            <a:ext uri="{FF2B5EF4-FFF2-40B4-BE49-F238E27FC236}">
              <a16:creationId xmlns:a16="http://schemas.microsoft.com/office/drawing/2014/main" id="{FA50F525-8F1F-475C-AA8A-2E72EDEE947F}"/>
            </a:ext>
          </a:extLst>
        </xdr:cNvPr>
        <xdr:cNvCxnSpPr/>
      </xdr:nvCxnSpPr>
      <xdr:spPr>
        <a:xfrm>
          <a:off x="16916400"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71" name="テキスト ボックス 370">
          <a:extLst>
            <a:ext uri="{FF2B5EF4-FFF2-40B4-BE49-F238E27FC236}">
              <a16:creationId xmlns:a16="http://schemas.microsoft.com/office/drawing/2014/main" id="{218325EB-1B1F-4E1F-A217-E959613F1A28}"/>
            </a:ext>
          </a:extLst>
        </xdr:cNvPr>
        <xdr:cNvSpPr txBox="1"/>
      </xdr:nvSpPr>
      <xdr:spPr>
        <a:xfrm>
          <a:off x="16492084" y="1652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72" name="直線コネクタ 371">
          <a:extLst>
            <a:ext uri="{FF2B5EF4-FFF2-40B4-BE49-F238E27FC236}">
              <a16:creationId xmlns:a16="http://schemas.microsoft.com/office/drawing/2014/main" id="{658025A2-3F89-4AD1-86EF-9076963413FE}"/>
            </a:ext>
          </a:extLst>
        </xdr:cNvPr>
        <xdr:cNvCxnSpPr/>
      </xdr:nvCxnSpPr>
      <xdr:spPr>
        <a:xfrm>
          <a:off x="16916400"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73" name="テキスト ボックス 372">
          <a:extLst>
            <a:ext uri="{FF2B5EF4-FFF2-40B4-BE49-F238E27FC236}">
              <a16:creationId xmlns:a16="http://schemas.microsoft.com/office/drawing/2014/main" id="{13F373D3-FFD3-460A-85A6-56D91FC926D7}"/>
            </a:ext>
          </a:extLst>
        </xdr:cNvPr>
        <xdr:cNvSpPr txBox="1"/>
      </xdr:nvSpPr>
      <xdr:spPr>
        <a:xfrm>
          <a:off x="16492084"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74" name="直線コネクタ 373">
          <a:extLst>
            <a:ext uri="{FF2B5EF4-FFF2-40B4-BE49-F238E27FC236}">
              <a16:creationId xmlns:a16="http://schemas.microsoft.com/office/drawing/2014/main" id="{037AFD9D-1671-4E3C-B9F9-24C52D9F78C8}"/>
            </a:ext>
          </a:extLst>
        </xdr:cNvPr>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75" name="テキスト ボックス 374">
          <a:extLst>
            <a:ext uri="{FF2B5EF4-FFF2-40B4-BE49-F238E27FC236}">
              <a16:creationId xmlns:a16="http://schemas.microsoft.com/office/drawing/2014/main" id="{CB2A72B0-52B7-4BEE-B0EE-F4613CA3924F}"/>
            </a:ext>
          </a:extLst>
        </xdr:cNvPr>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76" name="【庁舎】&#10;一人当たり面積グラフ枠">
          <a:extLst>
            <a:ext uri="{FF2B5EF4-FFF2-40B4-BE49-F238E27FC236}">
              <a16:creationId xmlns:a16="http://schemas.microsoft.com/office/drawing/2014/main" id="{86A1488E-A40F-4C54-9036-198F4DDF1A60}"/>
            </a:ext>
          </a:extLst>
        </xdr:cNvPr>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377" name="直線コネクタ 376">
          <a:extLst>
            <a:ext uri="{FF2B5EF4-FFF2-40B4-BE49-F238E27FC236}">
              <a16:creationId xmlns:a16="http://schemas.microsoft.com/office/drawing/2014/main" id="{07C7728B-DC03-471A-9014-60FB1CD32A57}"/>
            </a:ext>
          </a:extLst>
        </xdr:cNvPr>
        <xdr:cNvCxnSpPr/>
      </xdr:nvCxnSpPr>
      <xdr:spPr>
        <a:xfrm flipV="1">
          <a:off x="20503514" y="1647253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378" name="【庁舎】&#10;一人当たり面積最小値テキスト">
          <a:extLst>
            <a:ext uri="{FF2B5EF4-FFF2-40B4-BE49-F238E27FC236}">
              <a16:creationId xmlns:a16="http://schemas.microsoft.com/office/drawing/2014/main" id="{FC9F95B1-A77B-4877-A63E-7B7C51951FBE}"/>
            </a:ext>
          </a:extLst>
        </xdr:cNvPr>
        <xdr:cNvSpPr txBox="1"/>
      </xdr:nvSpPr>
      <xdr:spPr>
        <a:xfrm>
          <a:off x="20542250"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379" name="直線コネクタ 378">
          <a:extLst>
            <a:ext uri="{FF2B5EF4-FFF2-40B4-BE49-F238E27FC236}">
              <a16:creationId xmlns:a16="http://schemas.microsoft.com/office/drawing/2014/main" id="{144C2F1F-4CA0-4AFE-8CD2-80A72AAD316D}"/>
            </a:ext>
          </a:extLst>
        </xdr:cNvPr>
        <xdr:cNvCxnSpPr/>
      </xdr:nvCxnSpPr>
      <xdr:spPr>
        <a:xfrm>
          <a:off x="20429538" y="1776603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380" name="【庁舎】&#10;一人当たり面積最大値テキスト">
          <a:extLst>
            <a:ext uri="{FF2B5EF4-FFF2-40B4-BE49-F238E27FC236}">
              <a16:creationId xmlns:a16="http://schemas.microsoft.com/office/drawing/2014/main" id="{D163E526-FE65-4CCB-8AC6-79726070CD9C}"/>
            </a:ext>
          </a:extLst>
        </xdr:cNvPr>
        <xdr:cNvSpPr txBox="1"/>
      </xdr:nvSpPr>
      <xdr:spPr>
        <a:xfrm>
          <a:off x="20542250" y="1624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381" name="直線コネクタ 380">
          <a:extLst>
            <a:ext uri="{FF2B5EF4-FFF2-40B4-BE49-F238E27FC236}">
              <a16:creationId xmlns:a16="http://schemas.microsoft.com/office/drawing/2014/main" id="{CC0B69C5-1CB5-48B6-9569-265636BFAE7E}"/>
            </a:ext>
          </a:extLst>
        </xdr:cNvPr>
        <xdr:cNvCxnSpPr/>
      </xdr:nvCxnSpPr>
      <xdr:spPr>
        <a:xfrm>
          <a:off x="20429538" y="1647253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382" name="【庁舎】&#10;一人当たり面積平均値テキスト">
          <a:extLst>
            <a:ext uri="{FF2B5EF4-FFF2-40B4-BE49-F238E27FC236}">
              <a16:creationId xmlns:a16="http://schemas.microsoft.com/office/drawing/2014/main" id="{59DDEE11-2B7F-4F08-9193-73A47751227E}"/>
            </a:ext>
          </a:extLst>
        </xdr:cNvPr>
        <xdr:cNvSpPr txBox="1"/>
      </xdr:nvSpPr>
      <xdr:spPr>
        <a:xfrm>
          <a:off x="20542250" y="17160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383" name="フローチャート: 判断 382">
          <a:extLst>
            <a:ext uri="{FF2B5EF4-FFF2-40B4-BE49-F238E27FC236}">
              <a16:creationId xmlns:a16="http://schemas.microsoft.com/office/drawing/2014/main" id="{514D102B-FED3-4A5D-B822-0F933829E108}"/>
            </a:ext>
          </a:extLst>
        </xdr:cNvPr>
        <xdr:cNvSpPr/>
      </xdr:nvSpPr>
      <xdr:spPr>
        <a:xfrm>
          <a:off x="20453350" y="1718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384" name="フローチャート: 判断 383">
          <a:extLst>
            <a:ext uri="{FF2B5EF4-FFF2-40B4-BE49-F238E27FC236}">
              <a16:creationId xmlns:a16="http://schemas.microsoft.com/office/drawing/2014/main" id="{559455FC-9811-48F3-AF8E-DA34F578DED8}"/>
            </a:ext>
          </a:extLst>
        </xdr:cNvPr>
        <xdr:cNvSpPr/>
      </xdr:nvSpPr>
      <xdr:spPr>
        <a:xfrm>
          <a:off x="19686588" y="1718945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385" name="フローチャート: 判断 384">
          <a:extLst>
            <a:ext uri="{FF2B5EF4-FFF2-40B4-BE49-F238E27FC236}">
              <a16:creationId xmlns:a16="http://schemas.microsoft.com/office/drawing/2014/main" id="{67CEC314-5435-4BD9-868C-EB7F9AEF3E67}"/>
            </a:ext>
          </a:extLst>
        </xdr:cNvPr>
        <xdr:cNvSpPr/>
      </xdr:nvSpPr>
      <xdr:spPr>
        <a:xfrm>
          <a:off x="18854738" y="1725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386" name="フローチャート: 判断 385">
          <a:extLst>
            <a:ext uri="{FF2B5EF4-FFF2-40B4-BE49-F238E27FC236}">
              <a16:creationId xmlns:a16="http://schemas.microsoft.com/office/drawing/2014/main" id="{09D481B8-C287-4CF4-A158-BC937C5B8B19}"/>
            </a:ext>
          </a:extLst>
        </xdr:cNvPr>
        <xdr:cNvSpPr/>
      </xdr:nvSpPr>
      <xdr:spPr>
        <a:xfrm>
          <a:off x="18037175" y="1729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387" name="フローチャート: 判断 386">
          <a:extLst>
            <a:ext uri="{FF2B5EF4-FFF2-40B4-BE49-F238E27FC236}">
              <a16:creationId xmlns:a16="http://schemas.microsoft.com/office/drawing/2014/main" id="{49D3522D-C9AF-48FC-9436-362E54D5D8B6}"/>
            </a:ext>
          </a:extLst>
        </xdr:cNvPr>
        <xdr:cNvSpPr/>
      </xdr:nvSpPr>
      <xdr:spPr>
        <a:xfrm>
          <a:off x="17219613" y="1729613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6E869E0C-79D4-4972-91FE-0A9946AE7A3B}"/>
            </a:ext>
          </a:extLst>
        </xdr:cNvPr>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717778BA-E02A-41DF-91E4-6A4F192D634D}"/>
            </a:ext>
          </a:extLst>
        </xdr:cNvPr>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C582583E-C0B0-4661-A9DF-0F5FAB6F3D90}"/>
            </a:ext>
          </a:extLst>
        </xdr:cNvPr>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90773219-FF1B-4BA3-A818-306CE4860C33}"/>
            </a:ext>
          </a:extLst>
        </xdr:cNvPr>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A83DBFE8-51DF-477D-9DAE-E573D82FCD05}"/>
            </a:ext>
          </a:extLst>
        </xdr:cNvPr>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40639</xdr:rowOff>
    </xdr:from>
    <xdr:to>
      <xdr:col>116</xdr:col>
      <xdr:colOff>114300</xdr:colOff>
      <xdr:row>104</xdr:row>
      <xdr:rowOff>142239</xdr:rowOff>
    </xdr:to>
    <xdr:sp macro="" textlink="">
      <xdr:nvSpPr>
        <xdr:cNvPr id="393" name="楕円 392">
          <a:extLst>
            <a:ext uri="{FF2B5EF4-FFF2-40B4-BE49-F238E27FC236}">
              <a16:creationId xmlns:a16="http://schemas.microsoft.com/office/drawing/2014/main" id="{029EFF94-E924-4249-856E-2E27749E0177}"/>
            </a:ext>
          </a:extLst>
        </xdr:cNvPr>
        <xdr:cNvSpPr/>
      </xdr:nvSpPr>
      <xdr:spPr>
        <a:xfrm>
          <a:off x="20453350" y="1701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63516</xdr:rowOff>
    </xdr:from>
    <xdr:ext cx="469744" cy="259045"/>
    <xdr:sp macro="" textlink="">
      <xdr:nvSpPr>
        <xdr:cNvPr id="394" name="【庁舎】&#10;一人当たり面積該当値テキスト">
          <a:extLst>
            <a:ext uri="{FF2B5EF4-FFF2-40B4-BE49-F238E27FC236}">
              <a16:creationId xmlns:a16="http://schemas.microsoft.com/office/drawing/2014/main" id="{334B5FA2-2611-4305-AA59-FEBA506BAF25}"/>
            </a:ext>
          </a:extLst>
        </xdr:cNvPr>
        <xdr:cNvSpPr txBox="1"/>
      </xdr:nvSpPr>
      <xdr:spPr>
        <a:xfrm>
          <a:off x="20542250" y="1686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53975</xdr:rowOff>
    </xdr:from>
    <xdr:to>
      <xdr:col>112</xdr:col>
      <xdr:colOff>38100</xdr:colOff>
      <xdr:row>104</xdr:row>
      <xdr:rowOff>155575</xdr:rowOff>
    </xdr:to>
    <xdr:sp macro="" textlink="">
      <xdr:nvSpPr>
        <xdr:cNvPr id="395" name="楕円 394">
          <a:extLst>
            <a:ext uri="{FF2B5EF4-FFF2-40B4-BE49-F238E27FC236}">
              <a16:creationId xmlns:a16="http://schemas.microsoft.com/office/drawing/2014/main" id="{82D5D4EF-B715-4D7E-8C75-C909955427D8}"/>
            </a:ext>
          </a:extLst>
        </xdr:cNvPr>
        <xdr:cNvSpPr/>
      </xdr:nvSpPr>
      <xdr:spPr>
        <a:xfrm>
          <a:off x="19686588" y="1702752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91439</xdr:rowOff>
    </xdr:from>
    <xdr:to>
      <xdr:col>116</xdr:col>
      <xdr:colOff>63500</xdr:colOff>
      <xdr:row>104</xdr:row>
      <xdr:rowOff>104775</xdr:rowOff>
    </xdr:to>
    <xdr:cxnSp macro="">
      <xdr:nvCxnSpPr>
        <xdr:cNvPr id="396" name="直線コネクタ 395">
          <a:extLst>
            <a:ext uri="{FF2B5EF4-FFF2-40B4-BE49-F238E27FC236}">
              <a16:creationId xmlns:a16="http://schemas.microsoft.com/office/drawing/2014/main" id="{BAB11EB2-2C1E-45DC-AF57-B759DCC4CA13}"/>
            </a:ext>
          </a:extLst>
        </xdr:cNvPr>
        <xdr:cNvCxnSpPr/>
      </xdr:nvCxnSpPr>
      <xdr:spPr>
        <a:xfrm flipV="1">
          <a:off x="19737388" y="17064989"/>
          <a:ext cx="766762"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397" name="n_1aveValue【庁舎】&#10;一人当たり面積">
          <a:extLst>
            <a:ext uri="{FF2B5EF4-FFF2-40B4-BE49-F238E27FC236}">
              <a16:creationId xmlns:a16="http://schemas.microsoft.com/office/drawing/2014/main" id="{CC748AA1-3C62-434A-A82B-826657DE9963}"/>
            </a:ext>
          </a:extLst>
        </xdr:cNvPr>
        <xdr:cNvSpPr txBox="1"/>
      </xdr:nvSpPr>
      <xdr:spPr>
        <a:xfrm>
          <a:off x="19504102" y="1728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398" name="n_2aveValue【庁舎】&#10;一人当たり面積">
          <a:extLst>
            <a:ext uri="{FF2B5EF4-FFF2-40B4-BE49-F238E27FC236}">
              <a16:creationId xmlns:a16="http://schemas.microsoft.com/office/drawing/2014/main" id="{BA0709CA-9EA9-4F31-8FCA-E4C98C40E1E6}"/>
            </a:ext>
          </a:extLst>
        </xdr:cNvPr>
        <xdr:cNvSpPr txBox="1"/>
      </xdr:nvSpPr>
      <xdr:spPr>
        <a:xfrm>
          <a:off x="18684952"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399" name="n_3aveValue【庁舎】&#10;一人当たり面積">
          <a:extLst>
            <a:ext uri="{FF2B5EF4-FFF2-40B4-BE49-F238E27FC236}">
              <a16:creationId xmlns:a16="http://schemas.microsoft.com/office/drawing/2014/main" id="{09135E76-5B5F-418C-A36F-91DB629C3FF7}"/>
            </a:ext>
          </a:extLst>
        </xdr:cNvPr>
        <xdr:cNvSpPr txBox="1"/>
      </xdr:nvSpPr>
      <xdr:spPr>
        <a:xfrm>
          <a:off x="17867390" y="1706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400" name="n_4aveValue【庁舎】&#10;一人当たり面積">
          <a:extLst>
            <a:ext uri="{FF2B5EF4-FFF2-40B4-BE49-F238E27FC236}">
              <a16:creationId xmlns:a16="http://schemas.microsoft.com/office/drawing/2014/main" id="{13AE79DB-4FDE-4038-9347-9FE9AFAECBB1}"/>
            </a:ext>
          </a:extLst>
        </xdr:cNvPr>
        <xdr:cNvSpPr txBox="1"/>
      </xdr:nvSpPr>
      <xdr:spPr>
        <a:xfrm>
          <a:off x="17049827" y="1707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652</xdr:rowOff>
    </xdr:from>
    <xdr:ext cx="469744" cy="259045"/>
    <xdr:sp macro="" textlink="">
      <xdr:nvSpPr>
        <xdr:cNvPr id="401" name="n_1mainValue【庁舎】&#10;一人当たり面積">
          <a:extLst>
            <a:ext uri="{FF2B5EF4-FFF2-40B4-BE49-F238E27FC236}">
              <a16:creationId xmlns:a16="http://schemas.microsoft.com/office/drawing/2014/main" id="{7ACEC52D-9BA9-4B10-B731-FDBA1AB5CE9C}"/>
            </a:ext>
          </a:extLst>
        </xdr:cNvPr>
        <xdr:cNvSpPr txBox="1"/>
      </xdr:nvSpPr>
      <xdr:spPr>
        <a:xfrm>
          <a:off x="19504102" y="1680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02" name="正方形/長方形 401">
          <a:extLst>
            <a:ext uri="{FF2B5EF4-FFF2-40B4-BE49-F238E27FC236}">
              <a16:creationId xmlns:a16="http://schemas.microsoft.com/office/drawing/2014/main" id="{86E56C4A-EFEB-4EEC-A61F-A832D62AE389}"/>
            </a:ext>
          </a:extLst>
        </xdr:cNvPr>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03" name="正方形/長方形 402">
          <a:extLst>
            <a:ext uri="{FF2B5EF4-FFF2-40B4-BE49-F238E27FC236}">
              <a16:creationId xmlns:a16="http://schemas.microsoft.com/office/drawing/2014/main" id="{F4D87AE8-D6BF-4ECC-947F-87448B457FF1}"/>
            </a:ext>
          </a:extLst>
        </xdr:cNvPr>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04" name="テキスト ボックス 403">
          <a:extLst>
            <a:ext uri="{FF2B5EF4-FFF2-40B4-BE49-F238E27FC236}">
              <a16:creationId xmlns:a16="http://schemas.microsoft.com/office/drawing/2014/main" id="{A4F546D9-C258-4376-B09C-A7C29F1E579C}"/>
            </a:ext>
          </a:extLst>
        </xdr:cNvPr>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建物資産は類似団体と比べ有形固定資産減価償却率が高くなっており、今後策定する公共施設再編計画に沿って、利用状況や需要の変化に基づいた保有量適正化を図っていく。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新潟県加茂市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25,625
25,523
133.72
13,699,022
12,659,911
1,016,104
7,565,955
9,076,857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7541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一定で推移しているが、類似団体内平均値と比較して低い値となっている。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市税等の徴収率向上、組織体制や事業の見直し等による歳出の抑制に努める。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166158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2684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125942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地方交付税の増などにより、前年度</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ポイント低下し、類似団体内平均値に近づいているが、依然として財政構造の硬直的な状況が続いている。引き続き、適正な財政運営を図る。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64</xdr:row>
      <xdr:rowOff>117793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013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89870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06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117793</xdr:rowOff>
    </xdr:from>
    <xdr:to>
      <xdr:col>24</xdr:col>
      <xdr:colOff>12700</xdr:colOff>
      <xdr:row>64</xdr:row>
      <xdr:rowOff>117793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09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134938</xdr:rowOff>
    </xdr:from>
    <xdr:to>
      <xdr:col>23</xdr:col>
      <xdr:colOff>133350</xdr:colOff>
      <xdr:row>64</xdr:row>
      <xdr:rowOff>153988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764838"/>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121302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153988</xdr:rowOff>
    </xdr:from>
    <xdr:to>
      <xdr:col>19</xdr:col>
      <xdr:colOff>133350</xdr:colOff>
      <xdr:row>65</xdr:row>
      <xdr:rowOff>163513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126788"/>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21272</xdr:rowOff>
    </xdr:from>
    <xdr:to>
      <xdr:col>19</xdr:col>
      <xdr:colOff>184150</xdr:colOff>
      <xdr:row>63</xdr:row>
      <xdr:rowOff>122872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133049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163513</xdr:rowOff>
    </xdr:from>
    <xdr:to>
      <xdr:col>15</xdr:col>
      <xdr:colOff>82550</xdr:colOff>
      <xdr:row>65</xdr:row>
      <xdr:rowOff>169545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3077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169545</xdr:rowOff>
    </xdr:from>
    <xdr:to>
      <xdr:col>11</xdr:col>
      <xdr:colOff>31750</xdr:colOff>
      <xdr:row>66</xdr:row>
      <xdr:rowOff>76518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31379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51435</xdr:rowOff>
    </xdr:from>
    <xdr:to>
      <xdr:col>7</xdr:col>
      <xdr:colOff>31750</xdr:colOff>
      <xdr:row>63</xdr:row>
      <xdr:rowOff>153035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163212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84138</xdr:rowOff>
    </xdr:from>
    <xdr:to>
      <xdr:col>23</xdr:col>
      <xdr:colOff>184150</xdr:colOff>
      <xdr:row>63</xdr:row>
      <xdr:rowOff>14288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56215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8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103188</xdr:rowOff>
    </xdr:from>
    <xdr:to>
      <xdr:col>19</xdr:col>
      <xdr:colOff>184150</xdr:colOff>
      <xdr:row>65</xdr:row>
      <xdr:rowOff>33338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18115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16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112713</xdr:rowOff>
    </xdr:from>
    <xdr:to>
      <xdr:col>15</xdr:col>
      <xdr:colOff>133350</xdr:colOff>
      <xdr:row>66</xdr:row>
      <xdr:rowOff>42863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27640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4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118745</xdr:rowOff>
    </xdr:from>
    <xdr:to>
      <xdr:col>11</xdr:col>
      <xdr:colOff>82550</xdr:colOff>
      <xdr:row>66</xdr:row>
      <xdr:rowOff>48895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33672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25718</xdr:rowOff>
    </xdr:from>
    <xdr:to>
      <xdr:col>7</xdr:col>
      <xdr:colOff>31750</xdr:colOff>
      <xdr:row>66</xdr:row>
      <xdr:rowOff>127318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112095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42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人口の減少などにより、前年度と比較して</a:t>
          </a:r>
          <a:r>
            <a:rPr kumimoji="1" lang="en-US" altLang="ja-JP" sz="1300">
              <a:latin typeface="ＭＳ Ｐゴシック" panose="020B0600070205080204" pitchFamily="50" charset="-128"/>
              <a:ea typeface="ＭＳ Ｐゴシック" panose="020B0600070205080204" pitchFamily="50" charset="-128"/>
            </a:rPr>
            <a:t>1,677</a:t>
          </a:r>
          <a:r>
            <a:rPr kumimoji="1" lang="ja-JP" altLang="en-US" sz="1300">
              <a:latin typeface="ＭＳ Ｐゴシック" panose="020B0600070205080204" pitchFamily="50" charset="-128"/>
              <a:ea typeface="ＭＳ Ｐゴシック" panose="020B0600070205080204" pitchFamily="50" charset="-128"/>
            </a:rPr>
            <a:t>円増加しているが、類似団体内平均値を下回っている。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22971</xdr:rowOff>
    </xdr:from>
    <xdr:to>
      <xdr:col>23</xdr:col>
      <xdr:colOff>133350</xdr:colOff>
      <xdr:row>83</xdr:row>
      <xdr:rowOff>36460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53321"/>
          <a:ext cx="838200" cy="1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3939</xdr:rowOff>
    </xdr:from>
    <xdr:to>
      <xdr:col>19</xdr:col>
      <xdr:colOff>133350</xdr:colOff>
      <xdr:row>83</xdr:row>
      <xdr:rowOff>22971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62839"/>
          <a:ext cx="889000" cy="19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159776</xdr:rowOff>
    </xdr:from>
    <xdr:to>
      <xdr:col>15</xdr:col>
      <xdr:colOff>82550</xdr:colOff>
      <xdr:row>82</xdr:row>
      <xdr:rowOff>3939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47226"/>
          <a:ext cx="889000" cy="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159776</xdr:rowOff>
    </xdr:from>
    <xdr:to>
      <xdr:col>11</xdr:col>
      <xdr:colOff>31750</xdr:colOff>
      <xdr:row>82</xdr:row>
      <xdr:rowOff>4333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47226"/>
          <a:ext cx="889000" cy="1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157110</xdr:rowOff>
    </xdr:from>
    <xdr:to>
      <xdr:col>23</xdr:col>
      <xdr:colOff>184150</xdr:colOff>
      <xdr:row>83</xdr:row>
      <xdr:rowOff>87260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1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2187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6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143621</xdr:rowOff>
    </xdr:from>
    <xdr:to>
      <xdr:col>19</xdr:col>
      <xdr:colOff>184150</xdr:colOff>
      <xdr:row>83</xdr:row>
      <xdr:rowOff>73771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0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83948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71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124589</xdr:rowOff>
    </xdr:from>
    <xdr:to>
      <xdr:col>15</xdr:col>
      <xdr:colOff>133350</xdr:colOff>
      <xdr:row>82</xdr:row>
      <xdr:rowOff>54739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64916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8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108976</xdr:rowOff>
    </xdr:from>
    <xdr:to>
      <xdr:col>11</xdr:col>
      <xdr:colOff>82550</xdr:colOff>
      <xdr:row>82</xdr:row>
      <xdr:rowOff>39126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9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49303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124983</xdr:rowOff>
    </xdr:from>
    <xdr:to>
      <xdr:col>7</xdr:col>
      <xdr:colOff>31750</xdr:colOff>
      <xdr:row>82</xdr:row>
      <xdr:rowOff>55133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65310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8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類似団体と比較すると低い値を維持している。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31045</xdr:rowOff>
    </xdr:from>
    <xdr:to>
      <xdr:col>81</xdr:col>
      <xdr:colOff>44450</xdr:colOff>
      <xdr:row>80</xdr:row>
      <xdr:rowOff>31045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37470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31045</xdr:rowOff>
    </xdr:from>
    <xdr:to>
      <xdr:col>77</xdr:col>
      <xdr:colOff>44450</xdr:colOff>
      <xdr:row>80</xdr:row>
      <xdr:rowOff>138289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374704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138289</xdr:rowOff>
    </xdr:from>
    <xdr:to>
      <xdr:col>72</xdr:col>
      <xdr:colOff>203200</xdr:colOff>
      <xdr:row>81</xdr:row>
      <xdr:rowOff>60678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38542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60678</xdr:rowOff>
    </xdr:from>
    <xdr:to>
      <xdr:col>68</xdr:col>
      <xdr:colOff>152400</xdr:colOff>
      <xdr:row>81</xdr:row>
      <xdr:rowOff>167922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39481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151695</xdr:rowOff>
    </xdr:from>
    <xdr:to>
      <xdr:col>81</xdr:col>
      <xdr:colOff>95250</xdr:colOff>
      <xdr:row>80</xdr:row>
      <xdr:rowOff>81845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36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72972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61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79</xdr:row>
      <xdr:rowOff>151695</xdr:rowOff>
    </xdr:from>
    <xdr:to>
      <xdr:col>77</xdr:col>
      <xdr:colOff>95250</xdr:colOff>
      <xdr:row>80</xdr:row>
      <xdr:rowOff>81845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36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92022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465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87489</xdr:rowOff>
    </xdr:from>
    <xdr:to>
      <xdr:col>73</xdr:col>
      <xdr:colOff>44450</xdr:colOff>
      <xdr:row>81</xdr:row>
      <xdr:rowOff>17639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27816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57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9878</xdr:rowOff>
    </xdr:from>
    <xdr:to>
      <xdr:col>68</xdr:col>
      <xdr:colOff>203200</xdr:colOff>
      <xdr:row>81</xdr:row>
      <xdr:rowOff>111478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121655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117122</xdr:rowOff>
    </xdr:from>
    <xdr:to>
      <xdr:col>64</xdr:col>
      <xdr:colOff>152400</xdr:colOff>
      <xdr:row>82</xdr:row>
      <xdr:rowOff>47272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57449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類似団体の中では低い値を維持しているが、継続して職員数の適正化を図る。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90250</xdr:rowOff>
    </xdr:from>
    <xdr:to>
      <xdr:col>81</xdr:col>
      <xdr:colOff>44450</xdr:colOff>
      <xdr:row>60</xdr:row>
      <xdr:rowOff>112871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77250"/>
          <a:ext cx="838200" cy="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78184</xdr:rowOff>
    </xdr:from>
    <xdr:to>
      <xdr:col>77</xdr:col>
      <xdr:colOff>44450</xdr:colOff>
      <xdr:row>60</xdr:row>
      <xdr:rowOff>90250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65184"/>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78184</xdr:rowOff>
    </xdr:from>
    <xdr:to>
      <xdr:col>72</xdr:col>
      <xdr:colOff>203200</xdr:colOff>
      <xdr:row>60</xdr:row>
      <xdr:rowOff>78184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65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64612</xdr:rowOff>
    </xdr:from>
    <xdr:to>
      <xdr:col>68</xdr:col>
      <xdr:colOff>152400</xdr:colOff>
      <xdr:row>60</xdr:row>
      <xdr:rowOff>78184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51612"/>
          <a:ext cx="889000" cy="1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62071</xdr:rowOff>
    </xdr:from>
    <xdr:to>
      <xdr:col>81</xdr:col>
      <xdr:colOff>95250</xdr:colOff>
      <xdr:row>60</xdr:row>
      <xdr:rowOff>163671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78598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39450</xdr:rowOff>
    </xdr:from>
    <xdr:to>
      <xdr:col>77</xdr:col>
      <xdr:colOff>95250</xdr:colOff>
      <xdr:row>60</xdr:row>
      <xdr:rowOff>141050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2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151227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9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27384</xdr:rowOff>
    </xdr:from>
    <xdr:to>
      <xdr:col>73</xdr:col>
      <xdr:colOff>44450</xdr:colOff>
      <xdr:row>60</xdr:row>
      <xdr:rowOff>128984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139161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8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27384</xdr:rowOff>
    </xdr:from>
    <xdr:to>
      <xdr:col>68</xdr:col>
      <xdr:colOff>203200</xdr:colOff>
      <xdr:row>60</xdr:row>
      <xdr:rowOff>128984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139161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8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13812</xdr:rowOff>
    </xdr:from>
    <xdr:to>
      <xdr:col>64</xdr:col>
      <xdr:colOff>152400</xdr:colOff>
      <xdr:row>60</xdr:row>
      <xdr:rowOff>115412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125589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6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標準財政規模の増に伴い、前年度と比較</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低下しているものの、依然として類似団体内平均値を上回っている。引き続き、建設事業の抑制や交付税算入率の高い地方債を選択することで、実質的な負担減を図る。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139398</xdr:rowOff>
    </xdr:from>
    <xdr:to>
      <xdr:col>81</xdr:col>
      <xdr:colOff>44450</xdr:colOff>
      <xdr:row>41</xdr:row>
      <xdr:rowOff>162378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16884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42</xdr:row>
      <xdr:rowOff>82852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19182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82852</xdr:rowOff>
    </xdr:from>
    <xdr:to>
      <xdr:col>72</xdr:col>
      <xdr:colOff>203200</xdr:colOff>
      <xdr:row>43</xdr:row>
      <xdr:rowOff>49288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28375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49288</xdr:rowOff>
    </xdr:from>
    <xdr:to>
      <xdr:col>68</xdr:col>
      <xdr:colOff>152400</xdr:colOff>
      <xdr:row>43</xdr:row>
      <xdr:rowOff>164193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4216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88598</xdr:rowOff>
    </xdr:from>
    <xdr:to>
      <xdr:col>81</xdr:col>
      <xdr:colOff>95250</xdr:colOff>
      <xdr:row>42</xdr:row>
      <xdr:rowOff>18748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60675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09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32052</xdr:rowOff>
    </xdr:from>
    <xdr:to>
      <xdr:col>73</xdr:col>
      <xdr:colOff>44450</xdr:colOff>
      <xdr:row>42</xdr:row>
      <xdr:rowOff>133652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118429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169938</xdr:rowOff>
    </xdr:from>
    <xdr:to>
      <xdr:col>68</xdr:col>
      <xdr:colOff>203200</xdr:colOff>
      <xdr:row>43</xdr:row>
      <xdr:rowOff>100088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84865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償還に伴う地方債現在高の減少等により、前年度と比較し</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ポイント低下したが、依然として類似団体内平均値を上回っている。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82867</xdr:rowOff>
    </xdr:from>
    <xdr:to>
      <xdr:col>81</xdr:col>
      <xdr:colOff>44450</xdr:colOff>
      <xdr:row>19</xdr:row>
      <xdr:rowOff>5524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168967"/>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5524</xdr:rowOff>
    </xdr:from>
    <xdr:to>
      <xdr:col>77</xdr:col>
      <xdr:colOff>44450</xdr:colOff>
      <xdr:row>19</xdr:row>
      <xdr:rowOff>56197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26307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49562</xdr:rowOff>
    </xdr:from>
    <xdr:to>
      <xdr:col>72</xdr:col>
      <xdr:colOff>203200</xdr:colOff>
      <xdr:row>19</xdr:row>
      <xdr:rowOff>56197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3307112"/>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49562</xdr:rowOff>
    </xdr:from>
    <xdr:to>
      <xdr:col>68</xdr:col>
      <xdr:colOff>152400</xdr:colOff>
      <xdr:row>19</xdr:row>
      <xdr:rowOff>64040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30711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32067</xdr:rowOff>
    </xdr:from>
    <xdr:to>
      <xdr:col>81</xdr:col>
      <xdr:colOff>95250</xdr:colOff>
      <xdr:row>18</xdr:row>
      <xdr:rowOff>133667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11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4144</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09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126174</xdr:rowOff>
    </xdr:from>
    <xdr:to>
      <xdr:col>77</xdr:col>
      <xdr:colOff>95250</xdr:colOff>
      <xdr:row>19</xdr:row>
      <xdr:rowOff>56324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21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41101</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298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5397</xdr:rowOff>
    </xdr:from>
    <xdr:to>
      <xdr:col>73</xdr:col>
      <xdr:colOff>44450</xdr:colOff>
      <xdr:row>19</xdr:row>
      <xdr:rowOff>106997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2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91774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34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170212</xdr:rowOff>
    </xdr:from>
    <xdr:to>
      <xdr:col>68</xdr:col>
      <xdr:colOff>203200</xdr:colOff>
      <xdr:row>19</xdr:row>
      <xdr:rowOff>100362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25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85139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3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13240</xdr:rowOff>
    </xdr:from>
    <xdr:to>
      <xdr:col>64</xdr:col>
      <xdr:colOff>152400</xdr:colOff>
      <xdr:row>19</xdr:row>
      <xdr:rowOff>114840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27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99617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3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新潟県加茂市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25,625
25,523
133.72
13,699,022
12,659,911
1,016,104
7,565,955
9,076,857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前年度と比較して退職手当が減少したことにより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ポイント低下し、類似団体内平均値を下回った。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26307</xdr:rowOff>
    </xdr:from>
    <xdr:to>
      <xdr:col>24</xdr:col>
      <xdr:colOff>25400</xdr:colOff>
      <xdr:row>39</xdr:row>
      <xdr:rowOff>75293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369957"/>
          <a:ext cx="8382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39</xdr:row>
      <xdr:rowOff>75293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421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29028</xdr:rowOff>
    </xdr:from>
    <xdr:to>
      <xdr:col>15</xdr:col>
      <xdr:colOff>98425</xdr:colOff>
      <xdr:row>38</xdr:row>
      <xdr:rowOff>127000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544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29028</xdr:rowOff>
    </xdr:from>
    <xdr:to>
      <xdr:col>11</xdr:col>
      <xdr:colOff>9525</xdr:colOff>
      <xdr:row>38</xdr:row>
      <xdr:rowOff>72572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544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146957</xdr:rowOff>
    </xdr:from>
    <xdr:to>
      <xdr:col>24</xdr:col>
      <xdr:colOff>76200</xdr:colOff>
      <xdr:row>37</xdr:row>
      <xdr:rowOff>77107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163484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24493</xdr:rowOff>
    </xdr:from>
    <xdr:to>
      <xdr:col>20</xdr:col>
      <xdr:colOff>38100</xdr:colOff>
      <xdr:row>39</xdr:row>
      <xdr:rowOff>126093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110870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9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149678</xdr:rowOff>
    </xdr:from>
    <xdr:to>
      <xdr:col>11</xdr:col>
      <xdr:colOff>60325</xdr:colOff>
      <xdr:row>38</xdr:row>
      <xdr:rowOff>79828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64605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108149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前年度と同水準で移行しており、類似団体内平均値とほぼ同程度である。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16</xdr:row>
      <xdr:rowOff>111760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54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18</xdr:row>
      <xdr:rowOff>43180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549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43180</xdr:rowOff>
    </xdr:from>
    <xdr:to>
      <xdr:col>73</xdr:col>
      <xdr:colOff>180975</xdr:colOff>
      <xdr:row>18</xdr:row>
      <xdr:rowOff>81280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29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43180</xdr:rowOff>
    </xdr:from>
    <xdr:to>
      <xdr:col>69</xdr:col>
      <xdr:colOff>92075</xdr:colOff>
      <xdr:row>18</xdr:row>
      <xdr:rowOff>81280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29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77487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78757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163830</xdr:rowOff>
    </xdr:from>
    <xdr:to>
      <xdr:col>65</xdr:col>
      <xdr:colOff>53975</xdr:colOff>
      <xdr:row>18</xdr:row>
      <xdr:rowOff>93980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78757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生活保護扶助費等が増加しているが、</a:t>
          </a:r>
          <a:r>
            <a:rPr kumimoji="1" lang="ja-JP" altLang="en-US" sz="1300">
              <a:latin typeface="ＭＳ Ｐゴシック" panose="020B0600070205080204" pitchFamily="50" charset="-128"/>
              <a:ea typeface="ＭＳ Ｐゴシック" panose="020B0600070205080204" pitchFamily="50" charset="-128"/>
            </a:rPr>
            <a:t>標準財政規模の増加によって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ポイント低下しており、類似団体内平均値を下回っている。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38100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13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57</xdr:row>
      <xdr:rowOff>57150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39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57150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53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152400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2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6350</xdr:rowOff>
    </xdr:from>
    <xdr:to>
      <xdr:col>15</xdr:col>
      <xdr:colOff>149225</xdr:colOff>
      <xdr:row>57</xdr:row>
      <xdr:rowOff>107950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過去の下水道事業の積極的な実施による繰出金が多い</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ため、類似団体内平均値を大きく上回っている。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142240</xdr:rowOff>
    </xdr:from>
    <xdr:to>
      <xdr:col>82</xdr:col>
      <xdr:colOff>107950</xdr:colOff>
      <xdr:row>61</xdr:row>
      <xdr:rowOff>54610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4292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46990</xdr:rowOff>
    </xdr:from>
    <xdr:to>
      <xdr:col>78</xdr:col>
      <xdr:colOff>69850</xdr:colOff>
      <xdr:row>61</xdr:row>
      <xdr:rowOff>54610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505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46990</xdr:rowOff>
    </xdr:from>
    <xdr:to>
      <xdr:col>73</xdr:col>
      <xdr:colOff>180975</xdr:colOff>
      <xdr:row>61</xdr:row>
      <xdr:rowOff>54610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505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46990</xdr:rowOff>
    </xdr:from>
    <xdr:to>
      <xdr:col>69</xdr:col>
      <xdr:colOff>92075</xdr:colOff>
      <xdr:row>61</xdr:row>
      <xdr:rowOff>54610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505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91440</xdr:rowOff>
    </xdr:from>
    <xdr:to>
      <xdr:col>82</xdr:col>
      <xdr:colOff>158750</xdr:colOff>
      <xdr:row>61</xdr:row>
      <xdr:rowOff>21590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8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3810</xdr:rowOff>
    </xdr:from>
    <xdr:to>
      <xdr:col>78</xdr:col>
      <xdr:colOff>120650</xdr:colOff>
      <xdr:row>61</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90187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54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167640</xdr:rowOff>
    </xdr:from>
    <xdr:to>
      <xdr:col>74</xdr:col>
      <xdr:colOff>31750</xdr:colOff>
      <xdr:row>61</xdr:row>
      <xdr:rowOff>97790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82567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3810</xdr:rowOff>
    </xdr:from>
    <xdr:to>
      <xdr:col>69</xdr:col>
      <xdr:colOff>142875</xdr:colOff>
      <xdr:row>61</xdr:row>
      <xdr:rowOff>105410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90187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54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167640</xdr:rowOff>
    </xdr:from>
    <xdr:to>
      <xdr:col>65</xdr:col>
      <xdr:colOff>53975</xdr:colOff>
      <xdr:row>61</xdr:row>
      <xdr:rowOff>97790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82567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ポイント低下しており、類似団体内平均値を下回っている。引き続き、補助金等の適正化を図る。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108712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717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108712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53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72136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12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元利償還金の減少に伴い、前年度と比較し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ポイント低下した。類似団体内平均値との差が縮まっている。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104139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0657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104139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111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77</xdr:row>
      <xdr:rowOff>1270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111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78</xdr:row>
      <xdr:rowOff>12700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2029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過去の下水道事業の積極的な実施による繰出金が多いことが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類似団体内平均値を上回っている要因である。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その他経常的に係る経費も含め、引き続き、財政運</a:t>
          </a:r>
          <a:r>
            <a:rPr kumimoji="1" lang="ja-JP" altLang="en-US" sz="1300">
              <a:latin typeface="ＭＳ Ｐゴシック" panose="020B0600070205080204" pitchFamily="50" charset="-128"/>
              <a:ea typeface="ＭＳ Ｐゴシック" panose="020B0600070205080204" pitchFamily="50" charset="-128"/>
            </a:rPr>
            <a:t>営の適正化を図る。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79</xdr:row>
      <xdr:rowOff>60706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372085"/>
          <a:ext cx="8382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60706</xdr:rowOff>
    </xdr:from>
    <xdr:to>
      <xdr:col>78</xdr:col>
      <xdr:colOff>69850</xdr:colOff>
      <xdr:row>80</xdr:row>
      <xdr:rowOff>40132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60525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161289</xdr:rowOff>
    </xdr:from>
    <xdr:to>
      <xdr:col>73</xdr:col>
      <xdr:colOff>180975</xdr:colOff>
      <xdr:row>80</xdr:row>
      <xdr:rowOff>40132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7058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110998</xdr:rowOff>
    </xdr:from>
    <xdr:to>
      <xdr:col>69</xdr:col>
      <xdr:colOff>92075</xdr:colOff>
      <xdr:row>79</xdr:row>
      <xdr:rowOff>161289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6555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96283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160782</xdr:rowOff>
    </xdr:from>
    <xdr:to>
      <xdr:col>74</xdr:col>
      <xdr:colOff>31750</xdr:colOff>
      <xdr:row>80</xdr:row>
      <xdr:rowOff>90932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75709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110489</xdr:rowOff>
    </xdr:from>
    <xdr:to>
      <xdr:col>69</xdr:col>
      <xdr:colOff>142875</xdr:colOff>
      <xdr:row>80</xdr:row>
      <xdr:rowOff>40639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25416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60198</xdr:rowOff>
    </xdr:from>
    <xdr:to>
      <xdr:col>65</xdr:col>
      <xdr:colOff>53975</xdr:colOff>
      <xdr:row>79</xdr:row>
      <xdr:rowOff>161798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146575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新潟県加茂市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96372</xdr:rowOff>
    </xdr:from>
    <xdr:to>
      <xdr:col>29</xdr:col>
      <xdr:colOff>127000</xdr:colOff>
      <xdr:row>16</xdr:row>
      <xdr:rowOff>121947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887197"/>
          <a:ext cx="647700" cy="25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121947</xdr:rowOff>
    </xdr:from>
    <xdr:to>
      <xdr:col>26</xdr:col>
      <xdr:colOff>50800</xdr:colOff>
      <xdr:row>16</xdr:row>
      <xdr:rowOff>156137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12772"/>
          <a:ext cx="698500" cy="34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156137</xdr:rowOff>
    </xdr:from>
    <xdr:to>
      <xdr:col>22</xdr:col>
      <xdr:colOff>114300</xdr:colOff>
      <xdr:row>17</xdr:row>
      <xdr:rowOff>24735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46962"/>
          <a:ext cx="698500" cy="40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24735</xdr:rowOff>
    </xdr:from>
    <xdr:to>
      <xdr:col>18</xdr:col>
      <xdr:colOff>177800</xdr:colOff>
      <xdr:row>17</xdr:row>
      <xdr:rowOff>47138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87010"/>
          <a:ext cx="698500" cy="22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45572</xdr:rowOff>
    </xdr:from>
    <xdr:to>
      <xdr:col>29</xdr:col>
      <xdr:colOff>177800</xdr:colOff>
      <xdr:row>16</xdr:row>
      <xdr:rowOff>147172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36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17649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0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71147</xdr:rowOff>
    </xdr:from>
    <xdr:to>
      <xdr:col>26</xdr:col>
      <xdr:colOff>101600</xdr:colOff>
      <xdr:row>17</xdr:row>
      <xdr:rowOff>1297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61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157524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94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105337</xdr:rowOff>
    </xdr:from>
    <xdr:to>
      <xdr:col>22</xdr:col>
      <xdr:colOff>165100</xdr:colOff>
      <xdr:row>17</xdr:row>
      <xdr:rowOff>35487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96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45664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6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145385</xdr:rowOff>
    </xdr:from>
    <xdr:to>
      <xdr:col>19</xdr:col>
      <xdr:colOff>38100</xdr:colOff>
      <xdr:row>17</xdr:row>
      <xdr:rowOff>75535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36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85712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70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167788</xdr:rowOff>
    </xdr:from>
    <xdr:to>
      <xdr:col>15</xdr:col>
      <xdr:colOff>101600</xdr:colOff>
      <xdr:row>17</xdr:row>
      <xdr:rowOff>97938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58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108115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72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246068</xdr:rowOff>
    </xdr:from>
    <xdr:to>
      <xdr:col>29</xdr:col>
      <xdr:colOff>127000</xdr:colOff>
      <xdr:row>35</xdr:row>
      <xdr:rowOff>255963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856418"/>
          <a:ext cx="647700" cy="9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230845</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4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255963</xdr:rowOff>
    </xdr:from>
    <xdr:to>
      <xdr:col>26</xdr:col>
      <xdr:colOff>50800</xdr:colOff>
      <xdr:row>36</xdr:row>
      <xdr:rowOff>17043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866313"/>
          <a:ext cx="698500" cy="103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296164</xdr:rowOff>
    </xdr:from>
    <xdr:to>
      <xdr:col>22</xdr:col>
      <xdr:colOff>114300</xdr:colOff>
      <xdr:row>36</xdr:row>
      <xdr:rowOff>17043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906514"/>
          <a:ext cx="698500" cy="63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168736</xdr:rowOff>
    </xdr:from>
    <xdr:to>
      <xdr:col>18</xdr:col>
      <xdr:colOff>177800</xdr:colOff>
      <xdr:row>35</xdr:row>
      <xdr:rowOff>296164</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779086"/>
          <a:ext cx="698500" cy="127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195268</xdr:rowOff>
    </xdr:from>
    <xdr:to>
      <xdr:col>29</xdr:col>
      <xdr:colOff>177800</xdr:colOff>
      <xdr:row>35</xdr:row>
      <xdr:rowOff>296868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05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40345</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65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205163</xdr:rowOff>
    </xdr:from>
    <xdr:to>
      <xdr:col>26</xdr:col>
      <xdr:colOff>101600</xdr:colOff>
      <xdr:row>35</xdr:row>
      <xdr:rowOff>306763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815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316940</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58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309143</xdr:rowOff>
    </xdr:from>
    <xdr:to>
      <xdr:col>22</xdr:col>
      <xdr:colOff>165100</xdr:colOff>
      <xdr:row>36</xdr:row>
      <xdr:rowOff>67843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19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52620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00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245364</xdr:rowOff>
    </xdr:from>
    <xdr:to>
      <xdr:col>19</xdr:col>
      <xdr:colOff>38100</xdr:colOff>
      <xdr:row>36</xdr:row>
      <xdr:rowOff>4064</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855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14241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62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117936</xdr:rowOff>
    </xdr:from>
    <xdr:to>
      <xdr:col>15</xdr:col>
      <xdr:colOff>101600</xdr:colOff>
      <xdr:row>35</xdr:row>
      <xdr:rowOff>219536</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728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229713</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49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25,625
25,523
133.72
13,699,022
12,659,911
1,016,104
7,565,955
9,076,857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102324</xdr:rowOff>
    </xdr:from>
    <xdr:to>
      <xdr:col>24</xdr:col>
      <xdr:colOff>63500</xdr:colOff>
      <xdr:row>36</xdr:row>
      <xdr:rowOff>18722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03074"/>
          <a:ext cx="838200" cy="8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102324</xdr:rowOff>
    </xdr:from>
    <xdr:to>
      <xdr:col>19</xdr:col>
      <xdr:colOff>177800</xdr:colOff>
      <xdr:row>36</xdr:row>
      <xdr:rowOff>59772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03074"/>
          <a:ext cx="889000" cy="12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59772</xdr:rowOff>
    </xdr:from>
    <xdr:to>
      <xdr:col>15</xdr:col>
      <xdr:colOff>50800</xdr:colOff>
      <xdr:row>37</xdr:row>
      <xdr:rowOff>10361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31972"/>
          <a:ext cx="889000" cy="12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160143</xdr:rowOff>
    </xdr:from>
    <xdr:to>
      <xdr:col>10</xdr:col>
      <xdr:colOff>114300</xdr:colOff>
      <xdr:row>37</xdr:row>
      <xdr:rowOff>10361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32343"/>
          <a:ext cx="889000" cy="2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139372</xdr:rowOff>
    </xdr:from>
    <xdr:to>
      <xdr:col>24</xdr:col>
      <xdr:colOff>114300</xdr:colOff>
      <xdr:row>36</xdr:row>
      <xdr:rowOff>69522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4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117799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1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51524</xdr:rowOff>
    </xdr:from>
    <xdr:to>
      <xdr:col>20</xdr:col>
      <xdr:colOff>38100</xdr:colOff>
      <xdr:row>35</xdr:row>
      <xdr:rowOff>153124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5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144251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4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8972</xdr:rowOff>
    </xdr:from>
    <xdr:to>
      <xdr:col>15</xdr:col>
      <xdr:colOff>101600</xdr:colOff>
      <xdr:row>36</xdr:row>
      <xdr:rowOff>110572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127099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5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131011</xdr:rowOff>
    </xdr:from>
    <xdr:to>
      <xdr:col>10</xdr:col>
      <xdr:colOff>165100</xdr:colOff>
      <xdr:row>37</xdr:row>
      <xdr:rowOff>61161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0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52288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9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109343</xdr:rowOff>
    </xdr:from>
    <xdr:to>
      <xdr:col>6</xdr:col>
      <xdr:colOff>38100</xdr:colOff>
      <xdr:row>37</xdr:row>
      <xdr:rowOff>39493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8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30620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7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26978</xdr:rowOff>
    </xdr:from>
    <xdr:to>
      <xdr:col>24</xdr:col>
      <xdr:colOff>63500</xdr:colOff>
      <xdr:row>57</xdr:row>
      <xdr:rowOff>63653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99628"/>
          <a:ext cx="838200" cy="3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63653</xdr:rowOff>
    </xdr:from>
    <xdr:to>
      <xdr:col>19</xdr:col>
      <xdr:colOff>177800</xdr:colOff>
      <xdr:row>57</xdr:row>
      <xdr:rowOff>129903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36303"/>
          <a:ext cx="889000" cy="6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129903</xdr:rowOff>
    </xdr:from>
    <xdr:to>
      <xdr:col>15</xdr:col>
      <xdr:colOff>50800</xdr:colOff>
      <xdr:row>57</xdr:row>
      <xdr:rowOff>159033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02553"/>
          <a:ext cx="8890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159033</xdr:rowOff>
    </xdr:from>
    <xdr:to>
      <xdr:col>10</xdr:col>
      <xdr:colOff>114300</xdr:colOff>
      <xdr:row>57</xdr:row>
      <xdr:rowOff>169451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31683"/>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147628</xdr:rowOff>
    </xdr:from>
    <xdr:to>
      <xdr:col>24</xdr:col>
      <xdr:colOff>114300</xdr:colOff>
      <xdr:row>57</xdr:row>
      <xdr:rowOff>77778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4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126055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2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12853</xdr:rowOff>
    </xdr:from>
    <xdr:to>
      <xdr:col>20</xdr:col>
      <xdr:colOff>38100</xdr:colOff>
      <xdr:row>57</xdr:row>
      <xdr:rowOff>114453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8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105580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7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79103</xdr:rowOff>
    </xdr:from>
    <xdr:to>
      <xdr:col>15</xdr:col>
      <xdr:colOff>101600</xdr:colOff>
      <xdr:row>58</xdr:row>
      <xdr:rowOff>9253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5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108233</xdr:rowOff>
    </xdr:from>
    <xdr:to>
      <xdr:col>10</xdr:col>
      <xdr:colOff>165100</xdr:colOff>
      <xdr:row>58</xdr:row>
      <xdr:rowOff>38383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8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29510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7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118651</xdr:rowOff>
    </xdr:from>
    <xdr:to>
      <xdr:col>6</xdr:col>
      <xdr:colOff>38100</xdr:colOff>
      <xdr:row>58</xdr:row>
      <xdr:rowOff>48801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9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39928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8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36010</xdr:rowOff>
    </xdr:from>
    <xdr:to>
      <xdr:col>24</xdr:col>
      <xdr:colOff>63500</xdr:colOff>
      <xdr:row>77</xdr:row>
      <xdr:rowOff>95447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237660"/>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5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36010</xdr:rowOff>
    </xdr:from>
    <xdr:to>
      <xdr:col>19</xdr:col>
      <xdr:colOff>177800</xdr:colOff>
      <xdr:row>78</xdr:row>
      <xdr:rowOff>46089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237660"/>
          <a:ext cx="889000" cy="18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103636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47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4845</xdr:rowOff>
    </xdr:from>
    <xdr:to>
      <xdr:col>15</xdr:col>
      <xdr:colOff>50800</xdr:colOff>
      <xdr:row>78</xdr:row>
      <xdr:rowOff>46089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77945"/>
          <a:ext cx="889000" cy="4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103867</xdr:rowOff>
    </xdr:from>
    <xdr:to>
      <xdr:col>10</xdr:col>
      <xdr:colOff>114300</xdr:colOff>
      <xdr:row>78</xdr:row>
      <xdr:rowOff>4845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05517"/>
          <a:ext cx="889000" cy="7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52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44647</xdr:rowOff>
    </xdr:from>
    <xdr:to>
      <xdr:col>24</xdr:col>
      <xdr:colOff>114300</xdr:colOff>
      <xdr:row>77</xdr:row>
      <xdr:rowOff>146247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4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67524</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09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156660</xdr:rowOff>
    </xdr:from>
    <xdr:to>
      <xdr:col>20</xdr:col>
      <xdr:colOff>38100</xdr:colOff>
      <xdr:row>77</xdr:row>
      <xdr:rowOff>86810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1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103338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9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166739</xdr:rowOff>
    </xdr:from>
    <xdr:to>
      <xdr:col>15</xdr:col>
      <xdr:colOff>101600</xdr:colOff>
      <xdr:row>78</xdr:row>
      <xdr:rowOff>96889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113416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14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125495</xdr:rowOff>
    </xdr:from>
    <xdr:to>
      <xdr:col>10</xdr:col>
      <xdr:colOff>165100</xdr:colOff>
      <xdr:row>78</xdr:row>
      <xdr:rowOff>55645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72172</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31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53067</xdr:rowOff>
    </xdr:from>
    <xdr:to>
      <xdr:col>6</xdr:col>
      <xdr:colOff>38100</xdr:colOff>
      <xdr:row>77</xdr:row>
      <xdr:rowOff>154667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171194</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0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146025</xdr:rowOff>
    </xdr:from>
    <xdr:to>
      <xdr:col>24</xdr:col>
      <xdr:colOff>63500</xdr:colOff>
      <xdr:row>98</xdr:row>
      <xdr:rowOff>70244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05225"/>
          <a:ext cx="838200" cy="26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57150</xdr:rowOff>
    </xdr:from>
    <xdr:to>
      <xdr:col>19</xdr:col>
      <xdr:colOff>177800</xdr:colOff>
      <xdr:row>98</xdr:row>
      <xdr:rowOff>70244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859250"/>
          <a:ext cx="8890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57150</xdr:rowOff>
    </xdr:from>
    <xdr:to>
      <xdr:col>15</xdr:col>
      <xdr:colOff>50800</xdr:colOff>
      <xdr:row>98</xdr:row>
      <xdr:rowOff>121653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59250"/>
          <a:ext cx="8890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121653</xdr:rowOff>
    </xdr:from>
    <xdr:to>
      <xdr:col>10</xdr:col>
      <xdr:colOff>114300</xdr:colOff>
      <xdr:row>98</xdr:row>
      <xdr:rowOff>136550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23753"/>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95225</xdr:rowOff>
    </xdr:from>
    <xdr:to>
      <xdr:col>24</xdr:col>
      <xdr:colOff>114300</xdr:colOff>
      <xdr:row>97</xdr:row>
      <xdr:rowOff>25375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73652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3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19444</xdr:rowOff>
    </xdr:from>
    <xdr:to>
      <xdr:col>20</xdr:col>
      <xdr:colOff>38100</xdr:colOff>
      <xdr:row>98</xdr:row>
      <xdr:rowOff>121044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2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112171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1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6350</xdr:rowOff>
    </xdr:from>
    <xdr:to>
      <xdr:col>15</xdr:col>
      <xdr:colOff>101600</xdr:colOff>
      <xdr:row>98</xdr:row>
      <xdr:rowOff>107950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99077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70853</xdr:rowOff>
    </xdr:from>
    <xdr:to>
      <xdr:col>10</xdr:col>
      <xdr:colOff>165100</xdr:colOff>
      <xdr:row>99</xdr:row>
      <xdr:rowOff>1003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163580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6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85750</xdr:rowOff>
    </xdr:from>
    <xdr:to>
      <xdr:col>6</xdr:col>
      <xdr:colOff>38100</xdr:colOff>
      <xdr:row>99</xdr:row>
      <xdr:rowOff>15900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8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7027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8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81476</xdr:rowOff>
    </xdr:from>
    <xdr:to>
      <xdr:col>55</xdr:col>
      <xdr:colOff>0</xdr:colOff>
      <xdr:row>36</xdr:row>
      <xdr:rowOff>59820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567876"/>
          <a:ext cx="838200" cy="66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81476</xdr:rowOff>
    </xdr:from>
    <xdr:to>
      <xdr:col>50</xdr:col>
      <xdr:colOff>114300</xdr:colOff>
      <xdr:row>37</xdr:row>
      <xdr:rowOff>44176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567876"/>
          <a:ext cx="889000" cy="81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44176</xdr:rowOff>
    </xdr:from>
    <xdr:to>
      <xdr:col>45</xdr:col>
      <xdr:colOff>177800</xdr:colOff>
      <xdr:row>37</xdr:row>
      <xdr:rowOff>61610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87826"/>
          <a:ext cx="889000" cy="1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61610</xdr:rowOff>
    </xdr:from>
    <xdr:to>
      <xdr:col>41</xdr:col>
      <xdr:colOff>50800</xdr:colOff>
      <xdr:row>37</xdr:row>
      <xdr:rowOff>71478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05260"/>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9020</xdr:rowOff>
    </xdr:from>
    <xdr:to>
      <xdr:col>55</xdr:col>
      <xdr:colOff>50800</xdr:colOff>
      <xdr:row>36</xdr:row>
      <xdr:rowOff>110620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8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158897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5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30676</xdr:rowOff>
    </xdr:from>
    <xdr:to>
      <xdr:col>50</xdr:col>
      <xdr:colOff>165100</xdr:colOff>
      <xdr:row>32</xdr:row>
      <xdr:rowOff>132276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51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123403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60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164826</xdr:rowOff>
    </xdr:from>
    <xdr:to>
      <xdr:col>46</xdr:col>
      <xdr:colOff>38100</xdr:colOff>
      <xdr:row>37</xdr:row>
      <xdr:rowOff>94976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86103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2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10810</xdr:rowOff>
    </xdr:from>
    <xdr:to>
      <xdr:col>41</xdr:col>
      <xdr:colOff>101600</xdr:colOff>
      <xdr:row>37</xdr:row>
      <xdr:rowOff>112410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5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103537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4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20678</xdr:rowOff>
    </xdr:from>
    <xdr:to>
      <xdr:col>36</xdr:col>
      <xdr:colOff>165100</xdr:colOff>
      <xdr:row>37</xdr:row>
      <xdr:rowOff>122278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6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113405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5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140088</xdr:rowOff>
    </xdr:from>
    <xdr:to>
      <xdr:col>55</xdr:col>
      <xdr:colOff>0</xdr:colOff>
      <xdr:row>58</xdr:row>
      <xdr:rowOff>5359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912738"/>
          <a:ext cx="838200" cy="3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xdr:rowOff>
    </xdr:from>
    <xdr:to>
      <xdr:col>50</xdr:col>
      <xdr:colOff>114300</xdr:colOff>
      <xdr:row>58</xdr:row>
      <xdr:rowOff>5359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944263"/>
          <a:ext cx="889000" cy="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137437</xdr:rowOff>
    </xdr:from>
    <xdr:to>
      <xdr:col>45</xdr:col>
      <xdr:colOff>177800</xdr:colOff>
      <xdr:row>58</xdr:row>
      <xdr:rowOff>163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910087"/>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112161</xdr:rowOff>
    </xdr:from>
    <xdr:to>
      <xdr:col>41</xdr:col>
      <xdr:colOff>50800</xdr:colOff>
      <xdr:row>57</xdr:row>
      <xdr:rowOff>137437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84811"/>
          <a:ext cx="889000" cy="2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89288</xdr:rowOff>
    </xdr:from>
    <xdr:to>
      <xdr:col>55</xdr:col>
      <xdr:colOff>50800</xdr:colOff>
      <xdr:row>58</xdr:row>
      <xdr:rowOff>19438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6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4215</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126009</xdr:rowOff>
    </xdr:from>
    <xdr:to>
      <xdr:col>50</xdr:col>
      <xdr:colOff>165100</xdr:colOff>
      <xdr:row>58</xdr:row>
      <xdr:rowOff>56159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9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47286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9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120813</xdr:rowOff>
    </xdr:from>
    <xdr:to>
      <xdr:col>46</xdr:col>
      <xdr:colOff>38100</xdr:colOff>
      <xdr:row>58</xdr:row>
      <xdr:rowOff>50963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9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42090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8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86637</xdr:rowOff>
    </xdr:from>
    <xdr:to>
      <xdr:col>41</xdr:col>
      <xdr:colOff>101600</xdr:colOff>
      <xdr:row>58</xdr:row>
      <xdr:rowOff>16787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5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7914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5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61361</xdr:rowOff>
    </xdr:from>
    <xdr:to>
      <xdr:col>36</xdr:col>
      <xdr:colOff>165100</xdr:colOff>
      <xdr:row>57</xdr:row>
      <xdr:rowOff>162961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154088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2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133122</xdr:rowOff>
    </xdr:from>
    <xdr:to>
      <xdr:col>55</xdr:col>
      <xdr:colOff>0</xdr:colOff>
      <xdr:row>78</xdr:row>
      <xdr:rowOff>163970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506222"/>
          <a:ext cx="838200" cy="3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154090</xdr:rowOff>
    </xdr:from>
    <xdr:to>
      <xdr:col>50</xdr:col>
      <xdr:colOff>114300</xdr:colOff>
      <xdr:row>78</xdr:row>
      <xdr:rowOff>163970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527190"/>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87604</xdr:rowOff>
    </xdr:from>
    <xdr:to>
      <xdr:col>45</xdr:col>
      <xdr:colOff>177800</xdr:colOff>
      <xdr:row>78</xdr:row>
      <xdr:rowOff>154090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460704"/>
          <a:ext cx="889000" cy="6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87604</xdr:rowOff>
    </xdr:from>
    <xdr:to>
      <xdr:col>41</xdr:col>
      <xdr:colOff>50800</xdr:colOff>
      <xdr:row>78</xdr:row>
      <xdr:rowOff>157556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60704"/>
          <a:ext cx="8890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82322</xdr:rowOff>
    </xdr:from>
    <xdr:to>
      <xdr:col>55</xdr:col>
      <xdr:colOff>50800</xdr:colOff>
      <xdr:row>79</xdr:row>
      <xdr:rowOff>12472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168699</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7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113170</xdr:rowOff>
    </xdr:from>
    <xdr:to>
      <xdr:col>50</xdr:col>
      <xdr:colOff>165100</xdr:colOff>
      <xdr:row>79</xdr:row>
      <xdr:rowOff>43320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34447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103290</xdr:rowOff>
    </xdr:from>
    <xdr:to>
      <xdr:col>46</xdr:col>
      <xdr:colOff>38100</xdr:colOff>
      <xdr:row>79</xdr:row>
      <xdr:rowOff>33440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24567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6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36804</xdr:rowOff>
    </xdr:from>
    <xdr:to>
      <xdr:col>41</xdr:col>
      <xdr:colOff>101600</xdr:colOff>
      <xdr:row>78</xdr:row>
      <xdr:rowOff>138404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129531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50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106756</xdr:rowOff>
    </xdr:from>
    <xdr:to>
      <xdr:col>36</xdr:col>
      <xdr:colOff>165100</xdr:colOff>
      <xdr:row>79</xdr:row>
      <xdr:rowOff>36906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28033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7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44359</xdr:rowOff>
    </xdr:from>
    <xdr:to>
      <xdr:col>55</xdr:col>
      <xdr:colOff>0</xdr:colOff>
      <xdr:row>98</xdr:row>
      <xdr:rowOff>76028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846459"/>
          <a:ext cx="838200" cy="3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76028</xdr:rowOff>
    </xdr:from>
    <xdr:to>
      <xdr:col>50</xdr:col>
      <xdr:colOff>114300</xdr:colOff>
      <xdr:row>98</xdr:row>
      <xdr:rowOff>87237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878128"/>
          <a:ext cx="889000" cy="1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87237</xdr:rowOff>
    </xdr:from>
    <xdr:to>
      <xdr:col>45</xdr:col>
      <xdr:colOff>177800</xdr:colOff>
      <xdr:row>98</xdr:row>
      <xdr:rowOff>146687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889337"/>
          <a:ext cx="889000" cy="5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3249</xdr:rowOff>
    </xdr:from>
    <xdr:to>
      <xdr:col>41</xdr:col>
      <xdr:colOff>50800</xdr:colOff>
      <xdr:row>98</xdr:row>
      <xdr:rowOff>146687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805349"/>
          <a:ext cx="889000" cy="14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165009</xdr:rowOff>
    </xdr:from>
    <xdr:to>
      <xdr:col>55</xdr:col>
      <xdr:colOff>50800</xdr:colOff>
      <xdr:row>98</xdr:row>
      <xdr:rowOff>95159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9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143436</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7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25228</xdr:rowOff>
    </xdr:from>
    <xdr:to>
      <xdr:col>50</xdr:col>
      <xdr:colOff>165100</xdr:colOff>
      <xdr:row>98</xdr:row>
      <xdr:rowOff>126828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117955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92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36437</xdr:rowOff>
    </xdr:from>
    <xdr:to>
      <xdr:col>46</xdr:col>
      <xdr:colOff>38100</xdr:colOff>
      <xdr:row>98</xdr:row>
      <xdr:rowOff>138037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3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129164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93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95887</xdr:rowOff>
    </xdr:from>
    <xdr:to>
      <xdr:col>41</xdr:col>
      <xdr:colOff>101600</xdr:colOff>
      <xdr:row>99</xdr:row>
      <xdr:rowOff>26037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9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17164</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626428" y="1699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123899</xdr:rowOff>
    </xdr:from>
    <xdr:to>
      <xdr:col>36</xdr:col>
      <xdr:colOff>165100</xdr:colOff>
      <xdr:row>98</xdr:row>
      <xdr:rowOff>54049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5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45176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4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93980</xdr:rowOff>
    </xdr:from>
    <xdr:to>
      <xdr:col>85</xdr:col>
      <xdr:colOff>127000</xdr:colOff>
      <xdr:row>39</xdr:row>
      <xdr:rowOff>94209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8053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93980</xdr:rowOff>
    </xdr:from>
    <xdr:to>
      <xdr:col>81</xdr:col>
      <xdr:colOff>50800</xdr:colOff>
      <xdr:row>39</xdr:row>
      <xdr:rowOff>94960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8053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29188</xdr:rowOff>
    </xdr:from>
    <xdr:to>
      <xdr:col>76</xdr:col>
      <xdr:colOff>114300</xdr:colOff>
      <xdr:row>39</xdr:row>
      <xdr:rowOff>94960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15738"/>
          <a:ext cx="889000" cy="6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14460</xdr:rowOff>
    </xdr:from>
    <xdr:to>
      <xdr:col>71</xdr:col>
      <xdr:colOff>177800</xdr:colOff>
      <xdr:row>39</xdr:row>
      <xdr:rowOff>29188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01010"/>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43409</xdr:rowOff>
    </xdr:from>
    <xdr:to>
      <xdr:col>85</xdr:col>
      <xdr:colOff>177800</xdr:colOff>
      <xdr:row>39</xdr:row>
      <xdr:rowOff>145009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129786</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4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43180</xdr:rowOff>
    </xdr:from>
    <xdr:to>
      <xdr:col>81</xdr:col>
      <xdr:colOff>101600</xdr:colOff>
      <xdr:row>39</xdr:row>
      <xdr:rowOff>144780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135907</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822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44160</xdr:rowOff>
    </xdr:from>
    <xdr:to>
      <xdr:col>76</xdr:col>
      <xdr:colOff>165100</xdr:colOff>
      <xdr:row>39</xdr:row>
      <xdr:rowOff>145760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136887</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82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149838</xdr:rowOff>
    </xdr:from>
    <xdr:to>
      <xdr:col>72</xdr:col>
      <xdr:colOff>38100</xdr:colOff>
      <xdr:row>39</xdr:row>
      <xdr:rowOff>79988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6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71115</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5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135110</xdr:rowOff>
    </xdr:from>
    <xdr:to>
      <xdr:col>67</xdr:col>
      <xdr:colOff>101600</xdr:colOff>
      <xdr:row>39</xdr:row>
      <xdr:rowOff>65260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5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56387</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4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73698</xdr:rowOff>
    </xdr:from>
    <xdr:to>
      <xdr:col>85</xdr:col>
      <xdr:colOff>127000</xdr:colOff>
      <xdr:row>76</xdr:row>
      <xdr:rowOff>75718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103898"/>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73698</xdr:rowOff>
    </xdr:from>
    <xdr:to>
      <xdr:col>81</xdr:col>
      <xdr:colOff>50800</xdr:colOff>
      <xdr:row>76</xdr:row>
      <xdr:rowOff>107341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103898"/>
          <a:ext cx="8890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81114</xdr:rowOff>
    </xdr:from>
    <xdr:to>
      <xdr:col>76</xdr:col>
      <xdr:colOff>114300</xdr:colOff>
      <xdr:row>76</xdr:row>
      <xdr:rowOff>107341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111314"/>
          <a:ext cx="889000" cy="2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7010</xdr:rowOff>
    </xdr:from>
    <xdr:to>
      <xdr:col>71</xdr:col>
      <xdr:colOff>177800</xdr:colOff>
      <xdr:row>76</xdr:row>
      <xdr:rowOff>81114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037210"/>
          <a:ext cx="8890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24918</xdr:rowOff>
    </xdr:from>
    <xdr:to>
      <xdr:col>85</xdr:col>
      <xdr:colOff>177800</xdr:colOff>
      <xdr:row>76</xdr:row>
      <xdr:rowOff>126518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3345</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3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22898</xdr:rowOff>
    </xdr:from>
    <xdr:to>
      <xdr:col>81</xdr:col>
      <xdr:colOff>101600</xdr:colOff>
      <xdr:row>76</xdr:row>
      <xdr:rowOff>124498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115625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4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56541</xdr:rowOff>
    </xdr:from>
    <xdr:to>
      <xdr:col>76</xdr:col>
      <xdr:colOff>165100</xdr:colOff>
      <xdr:row>76</xdr:row>
      <xdr:rowOff>158141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149268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30314</xdr:rowOff>
    </xdr:from>
    <xdr:to>
      <xdr:col>72</xdr:col>
      <xdr:colOff>38100</xdr:colOff>
      <xdr:row>76</xdr:row>
      <xdr:rowOff>131914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6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123041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15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127660</xdr:rowOff>
    </xdr:from>
    <xdr:to>
      <xdr:col>67</xdr:col>
      <xdr:colOff>101600</xdr:colOff>
      <xdr:row>76</xdr:row>
      <xdr:rowOff>57810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48937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07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164592</xdr:rowOff>
    </xdr:from>
    <xdr:to>
      <xdr:col>85</xdr:col>
      <xdr:colOff>127000</xdr:colOff>
      <xdr:row>99</xdr:row>
      <xdr:rowOff>9613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795242"/>
          <a:ext cx="838200" cy="18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9613</xdr:rowOff>
    </xdr:from>
    <xdr:to>
      <xdr:col>81</xdr:col>
      <xdr:colOff>50800</xdr:colOff>
      <xdr:row>99</xdr:row>
      <xdr:rowOff>23304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983163"/>
          <a:ext cx="889000" cy="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12040</xdr:rowOff>
    </xdr:from>
    <xdr:to>
      <xdr:col>76</xdr:col>
      <xdr:colOff>114300</xdr:colOff>
      <xdr:row>99</xdr:row>
      <xdr:rowOff>23304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985590"/>
          <a:ext cx="889000" cy="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8713</xdr:rowOff>
    </xdr:from>
    <xdr:to>
      <xdr:col>71</xdr:col>
      <xdr:colOff>177800</xdr:colOff>
      <xdr:row>99</xdr:row>
      <xdr:rowOff>12040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982263"/>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113792</xdr:rowOff>
    </xdr:from>
    <xdr:to>
      <xdr:col>85</xdr:col>
      <xdr:colOff>177800</xdr:colOff>
      <xdr:row>98</xdr:row>
      <xdr:rowOff>43942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74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92219</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72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130263</xdr:rowOff>
    </xdr:from>
    <xdr:to>
      <xdr:col>81</xdr:col>
      <xdr:colOff>101600</xdr:colOff>
      <xdr:row>99</xdr:row>
      <xdr:rowOff>60413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93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51540</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702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143954</xdr:rowOff>
    </xdr:from>
    <xdr:to>
      <xdr:col>76</xdr:col>
      <xdr:colOff>165100</xdr:colOff>
      <xdr:row>99</xdr:row>
      <xdr:rowOff>74104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4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65231</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3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132690</xdr:rowOff>
    </xdr:from>
    <xdr:to>
      <xdr:col>72</xdr:col>
      <xdr:colOff>38100</xdr:colOff>
      <xdr:row>99</xdr:row>
      <xdr:rowOff>62840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53967</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702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129363</xdr:rowOff>
    </xdr:from>
    <xdr:to>
      <xdr:col>67</xdr:col>
      <xdr:colOff>101600</xdr:colOff>
      <xdr:row>99</xdr:row>
      <xdr:rowOff>59513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3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50640</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702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24562</xdr:rowOff>
    </xdr:from>
    <xdr:to>
      <xdr:col>116</xdr:col>
      <xdr:colOff>63500</xdr:colOff>
      <xdr:row>39</xdr:row>
      <xdr:rowOff>29363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711112"/>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29363</xdr:rowOff>
    </xdr:from>
    <xdr:to>
      <xdr:col>111</xdr:col>
      <xdr:colOff>177800</xdr:colOff>
      <xdr:row>39</xdr:row>
      <xdr:rowOff>29629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715913"/>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29629</xdr:rowOff>
    </xdr:from>
    <xdr:to>
      <xdr:col>107</xdr:col>
      <xdr:colOff>50800</xdr:colOff>
      <xdr:row>39</xdr:row>
      <xdr:rowOff>30696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71617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27572</xdr:rowOff>
    </xdr:from>
    <xdr:to>
      <xdr:col>102</xdr:col>
      <xdr:colOff>114300</xdr:colOff>
      <xdr:row>39</xdr:row>
      <xdr:rowOff>30696</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14122"/>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145212</xdr:rowOff>
    </xdr:from>
    <xdr:to>
      <xdr:col>116</xdr:col>
      <xdr:colOff>114300</xdr:colOff>
      <xdr:row>39</xdr:row>
      <xdr:rowOff>75362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6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60139</xdr:rowOff>
    </xdr:from>
    <xdr:ext cx="378565"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150013</xdr:rowOff>
    </xdr:from>
    <xdr:to>
      <xdr:col>112</xdr:col>
      <xdr:colOff>38100</xdr:colOff>
      <xdr:row>39</xdr:row>
      <xdr:rowOff>80163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71290</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4017" y="675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150279</xdr:rowOff>
    </xdr:from>
    <xdr:to>
      <xdr:col>107</xdr:col>
      <xdr:colOff>101600</xdr:colOff>
      <xdr:row>39</xdr:row>
      <xdr:rowOff>80429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71556</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5017" y="6758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151346</xdr:rowOff>
    </xdr:from>
    <xdr:to>
      <xdr:col>102</xdr:col>
      <xdr:colOff>165100</xdr:colOff>
      <xdr:row>39</xdr:row>
      <xdr:rowOff>81496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72623</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759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148222</xdr:rowOff>
    </xdr:from>
    <xdr:to>
      <xdr:col>98</xdr:col>
      <xdr:colOff>38100</xdr:colOff>
      <xdr:row>39</xdr:row>
      <xdr:rowOff>78372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69499</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75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22809</xdr:rowOff>
    </xdr:from>
    <xdr:to>
      <xdr:col>116</xdr:col>
      <xdr:colOff>63500</xdr:colOff>
      <xdr:row>56</xdr:row>
      <xdr:rowOff>11265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281109"/>
          <a:ext cx="838200" cy="3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71310</xdr:rowOff>
    </xdr:from>
    <xdr:to>
      <xdr:col>111</xdr:col>
      <xdr:colOff>177800</xdr:colOff>
      <xdr:row>54</xdr:row>
      <xdr:rowOff>22809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9158160"/>
          <a:ext cx="889000" cy="1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14542</xdr:rowOff>
    </xdr:from>
    <xdr:to>
      <xdr:col>107</xdr:col>
      <xdr:colOff>50800</xdr:colOff>
      <xdr:row>53</xdr:row>
      <xdr:rowOff>71310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101392"/>
          <a:ext cx="889000" cy="5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112116</xdr:rowOff>
    </xdr:from>
    <xdr:to>
      <xdr:col>102</xdr:col>
      <xdr:colOff>114300</xdr:colOff>
      <xdr:row>53</xdr:row>
      <xdr:rowOff>14542</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027516"/>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67556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131915</xdr:rowOff>
    </xdr:from>
    <xdr:to>
      <xdr:col>116</xdr:col>
      <xdr:colOff>114300</xdr:colOff>
      <xdr:row>56</xdr:row>
      <xdr:rowOff>62065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56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154792</xdr:rowOff>
    </xdr:from>
    <xdr:ext cx="534377"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41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143459</xdr:rowOff>
    </xdr:from>
    <xdr:to>
      <xdr:col>112</xdr:col>
      <xdr:colOff>38100</xdr:colOff>
      <xdr:row>54</xdr:row>
      <xdr:rowOff>73609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23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90136</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56111" y="90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20510</xdr:rowOff>
    </xdr:from>
    <xdr:to>
      <xdr:col>107</xdr:col>
      <xdr:colOff>101600</xdr:colOff>
      <xdr:row>53</xdr:row>
      <xdr:rowOff>122110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10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138637</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67111" y="888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135192</xdr:rowOff>
    </xdr:from>
    <xdr:to>
      <xdr:col>102</xdr:col>
      <xdr:colOff>165100</xdr:colOff>
      <xdr:row>53</xdr:row>
      <xdr:rowOff>65342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05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81869</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278111" y="882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61316</xdr:rowOff>
    </xdr:from>
    <xdr:to>
      <xdr:col>98</xdr:col>
      <xdr:colOff>38100</xdr:colOff>
      <xdr:row>52</xdr:row>
      <xdr:rowOff>162916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897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7993</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389111" y="875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60414</xdr:rowOff>
    </xdr:from>
    <xdr:to>
      <xdr:col>116</xdr:col>
      <xdr:colOff>63500</xdr:colOff>
      <xdr:row>73</xdr:row>
      <xdr:rowOff>94437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576264"/>
          <a:ext cx="8382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94437</xdr:rowOff>
    </xdr:from>
    <xdr:to>
      <xdr:col>111</xdr:col>
      <xdr:colOff>177800</xdr:colOff>
      <xdr:row>74</xdr:row>
      <xdr:rowOff>4064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2610287"/>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4064</xdr:rowOff>
    </xdr:from>
    <xdr:to>
      <xdr:col>107</xdr:col>
      <xdr:colOff>50800</xdr:colOff>
      <xdr:row>74</xdr:row>
      <xdr:rowOff>42431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691364"/>
          <a:ext cx="8890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42431</xdr:rowOff>
    </xdr:from>
    <xdr:to>
      <xdr:col>102</xdr:col>
      <xdr:colOff>114300</xdr:colOff>
      <xdr:row>74</xdr:row>
      <xdr:rowOff>79502</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729731"/>
          <a:ext cx="8890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9614</xdr:rowOff>
    </xdr:from>
    <xdr:to>
      <xdr:col>116</xdr:col>
      <xdr:colOff>114300</xdr:colOff>
      <xdr:row>73</xdr:row>
      <xdr:rowOff>111214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5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32491</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37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43637</xdr:rowOff>
    </xdr:from>
    <xdr:to>
      <xdr:col>112</xdr:col>
      <xdr:colOff>38100</xdr:colOff>
      <xdr:row>73</xdr:row>
      <xdr:rowOff>145237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55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161764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33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124714</xdr:rowOff>
    </xdr:from>
    <xdr:to>
      <xdr:col>107</xdr:col>
      <xdr:colOff>101600</xdr:colOff>
      <xdr:row>74</xdr:row>
      <xdr:rowOff>54864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6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71391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41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163081</xdr:rowOff>
    </xdr:from>
    <xdr:to>
      <xdr:col>102</xdr:col>
      <xdr:colOff>165100</xdr:colOff>
      <xdr:row>74</xdr:row>
      <xdr:rowOff>93231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67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109758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4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28702</xdr:rowOff>
    </xdr:from>
    <xdr:to>
      <xdr:col>98</xdr:col>
      <xdr:colOff>38100</xdr:colOff>
      <xdr:row>74</xdr:row>
      <xdr:rowOff>130302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7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146829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49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貸付金について、類似団体内平均値を大きく上回っているが、制度融資の預託金が大部分を占めている。また、繰出金の数値が高いのは、過去の下水道事業の積極的な実施によるものである。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年度に策定した行財政健全化推進計画に基づく積み増しによるものである。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多くの項目において、類似団体内平均値を下回っているが、引き続き、行財政健全化推進計画に基づき、低コストかつ質の高い行政サービスの提供に努める。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における補助費等の伸びは、新型コロナウイルス感染症による経済的影響への緊急経済対策の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つとして行われた、特別定額給付金事業によるものである。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25,625
25,523
133.72
13,699,022
12,659,911
1,016,104
7,565,955
9,076,857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149824</xdr:rowOff>
    </xdr:from>
    <xdr:to>
      <xdr:col>24</xdr:col>
      <xdr:colOff>63500</xdr:colOff>
      <xdr:row>35</xdr:row>
      <xdr:rowOff>15276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79124"/>
          <a:ext cx="8382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15276</xdr:rowOff>
    </xdr:from>
    <xdr:to>
      <xdr:col>19</xdr:col>
      <xdr:colOff>177800</xdr:colOff>
      <xdr:row>35</xdr:row>
      <xdr:rowOff>34871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1602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34871</xdr:rowOff>
    </xdr:from>
    <xdr:to>
      <xdr:col>15</xdr:col>
      <xdr:colOff>50800</xdr:colOff>
      <xdr:row>35</xdr:row>
      <xdr:rowOff>67528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3562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67528</xdr:rowOff>
    </xdr:from>
    <xdr:to>
      <xdr:col>10</xdr:col>
      <xdr:colOff>114300</xdr:colOff>
      <xdr:row>35</xdr:row>
      <xdr:rowOff>77325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6827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99024</xdr:rowOff>
    </xdr:from>
    <xdr:to>
      <xdr:col>24</xdr:col>
      <xdr:colOff>114300</xdr:colOff>
      <xdr:row>35</xdr:row>
      <xdr:rowOff>29174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2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121901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7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135926</xdr:rowOff>
    </xdr:from>
    <xdr:to>
      <xdr:col>20</xdr:col>
      <xdr:colOff>38100</xdr:colOff>
      <xdr:row>35</xdr:row>
      <xdr:rowOff>66076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82603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155521</xdr:rowOff>
    </xdr:from>
    <xdr:to>
      <xdr:col>15</xdr:col>
      <xdr:colOff>101600</xdr:colOff>
      <xdr:row>35</xdr:row>
      <xdr:rowOff>85671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8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102198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6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16728</xdr:rowOff>
    </xdr:from>
    <xdr:to>
      <xdr:col>10</xdr:col>
      <xdr:colOff>165100</xdr:colOff>
      <xdr:row>35</xdr:row>
      <xdr:rowOff>118328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1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134855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26525</xdr:rowOff>
    </xdr:from>
    <xdr:to>
      <xdr:col>6</xdr:col>
      <xdr:colOff>38100</xdr:colOff>
      <xdr:row>35</xdr:row>
      <xdr:rowOff>128125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2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144652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65008</xdr:rowOff>
    </xdr:from>
    <xdr:to>
      <xdr:col>24</xdr:col>
      <xdr:colOff>63500</xdr:colOff>
      <xdr:row>58</xdr:row>
      <xdr:rowOff>87076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323308"/>
          <a:ext cx="838200" cy="70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65008</xdr:rowOff>
    </xdr:from>
    <xdr:to>
      <xdr:col>19</xdr:col>
      <xdr:colOff>177800</xdr:colOff>
      <xdr:row>59</xdr:row>
      <xdr:rowOff>29964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323308"/>
          <a:ext cx="889000" cy="8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29964</xdr:rowOff>
    </xdr:from>
    <xdr:to>
      <xdr:col>15</xdr:col>
      <xdr:colOff>50800</xdr:colOff>
      <xdr:row>59</xdr:row>
      <xdr:rowOff>99992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45514"/>
          <a:ext cx="889000" cy="7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96875</xdr:rowOff>
    </xdr:from>
    <xdr:to>
      <xdr:col>10</xdr:col>
      <xdr:colOff>114300</xdr:colOff>
      <xdr:row>59</xdr:row>
      <xdr:rowOff>99992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212425"/>
          <a:ext cx="8890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36276</xdr:rowOff>
    </xdr:from>
    <xdr:to>
      <xdr:col>24</xdr:col>
      <xdr:colOff>114300</xdr:colOff>
      <xdr:row>58</xdr:row>
      <xdr:rowOff>137876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8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14703</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5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14208</xdr:rowOff>
    </xdr:from>
    <xdr:to>
      <xdr:col>20</xdr:col>
      <xdr:colOff>38100</xdr:colOff>
      <xdr:row>54</xdr:row>
      <xdr:rowOff>115808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27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106935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36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150614</xdr:rowOff>
    </xdr:from>
    <xdr:to>
      <xdr:col>15</xdr:col>
      <xdr:colOff>101600</xdr:colOff>
      <xdr:row>59</xdr:row>
      <xdr:rowOff>80764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71891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8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49192</xdr:rowOff>
    </xdr:from>
    <xdr:to>
      <xdr:col>10</xdr:col>
      <xdr:colOff>165100</xdr:colOff>
      <xdr:row>59</xdr:row>
      <xdr:rowOff>150792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141919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5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46075</xdr:rowOff>
    </xdr:from>
    <xdr:to>
      <xdr:col>6</xdr:col>
      <xdr:colOff>38100</xdr:colOff>
      <xdr:row>59</xdr:row>
      <xdr:rowOff>147675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138802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5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90475</xdr:rowOff>
    </xdr:from>
    <xdr:to>
      <xdr:col>24</xdr:col>
      <xdr:colOff>63500</xdr:colOff>
      <xdr:row>77</xdr:row>
      <xdr:rowOff>115598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20675"/>
          <a:ext cx="838200" cy="19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115598</xdr:rowOff>
    </xdr:from>
    <xdr:to>
      <xdr:col>19</xdr:col>
      <xdr:colOff>177800</xdr:colOff>
      <xdr:row>77</xdr:row>
      <xdr:rowOff>127081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317248"/>
          <a:ext cx="889000" cy="1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127081</xdr:rowOff>
    </xdr:from>
    <xdr:to>
      <xdr:col>15</xdr:col>
      <xdr:colOff>50800</xdr:colOff>
      <xdr:row>77</xdr:row>
      <xdr:rowOff>143754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28731"/>
          <a:ext cx="889000" cy="1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115638</xdr:rowOff>
    </xdr:from>
    <xdr:to>
      <xdr:col>15</xdr:col>
      <xdr:colOff>101600</xdr:colOff>
      <xdr:row>77</xdr:row>
      <xdr:rowOff>45788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143754</xdr:rowOff>
    </xdr:from>
    <xdr:to>
      <xdr:col>10</xdr:col>
      <xdr:colOff>114300</xdr:colOff>
      <xdr:row>77</xdr:row>
      <xdr:rowOff>156121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45404"/>
          <a:ext cx="8890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151620</xdr:rowOff>
    </xdr:from>
    <xdr:to>
      <xdr:col>10</xdr:col>
      <xdr:colOff>165100</xdr:colOff>
      <xdr:row>77</xdr:row>
      <xdr:rowOff>81770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98297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134102</xdr:rowOff>
    </xdr:from>
    <xdr:to>
      <xdr:col>6</xdr:col>
      <xdr:colOff>38100</xdr:colOff>
      <xdr:row>77</xdr:row>
      <xdr:rowOff>64252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80779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39675</xdr:rowOff>
    </xdr:from>
    <xdr:to>
      <xdr:col>24</xdr:col>
      <xdr:colOff>114300</xdr:colOff>
      <xdr:row>76</xdr:row>
      <xdr:rowOff>141275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6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18102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4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64798</xdr:rowOff>
    </xdr:from>
    <xdr:to>
      <xdr:col>20</xdr:col>
      <xdr:colOff>38100</xdr:colOff>
      <xdr:row>77</xdr:row>
      <xdr:rowOff>166398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26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157525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5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76281</xdr:rowOff>
    </xdr:from>
    <xdr:to>
      <xdr:col>15</xdr:col>
      <xdr:colOff>101600</xdr:colOff>
      <xdr:row>78</xdr:row>
      <xdr:rowOff>6431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7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169008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7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92954</xdr:rowOff>
    </xdr:from>
    <xdr:to>
      <xdr:col>10</xdr:col>
      <xdr:colOff>165100</xdr:colOff>
      <xdr:row>78</xdr:row>
      <xdr:rowOff>23104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14231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8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105321</xdr:rowOff>
    </xdr:from>
    <xdr:to>
      <xdr:col>6</xdr:col>
      <xdr:colOff>38100</xdr:colOff>
      <xdr:row>78</xdr:row>
      <xdr:rowOff>35471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0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26598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9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66193</xdr:rowOff>
    </xdr:from>
    <xdr:to>
      <xdr:col>24</xdr:col>
      <xdr:colOff>63500</xdr:colOff>
      <xdr:row>99</xdr:row>
      <xdr:rowOff>18759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868293"/>
          <a:ext cx="838200" cy="1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18759</xdr:rowOff>
    </xdr:from>
    <xdr:to>
      <xdr:col>19</xdr:col>
      <xdr:colOff>177800</xdr:colOff>
      <xdr:row>99</xdr:row>
      <xdr:rowOff>87745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992309"/>
          <a:ext cx="889000" cy="6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87731</xdr:rowOff>
    </xdr:from>
    <xdr:to>
      <xdr:col>15</xdr:col>
      <xdr:colOff>50800</xdr:colOff>
      <xdr:row>99</xdr:row>
      <xdr:rowOff>87745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7061281"/>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87731</xdr:rowOff>
    </xdr:from>
    <xdr:to>
      <xdr:col>10</xdr:col>
      <xdr:colOff>114300</xdr:colOff>
      <xdr:row>99</xdr:row>
      <xdr:rowOff>103606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7061281"/>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15393</xdr:rowOff>
    </xdr:from>
    <xdr:to>
      <xdr:col>24</xdr:col>
      <xdr:colOff>114300</xdr:colOff>
      <xdr:row>98</xdr:row>
      <xdr:rowOff>116993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81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165270</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7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139409</xdr:rowOff>
    </xdr:from>
    <xdr:to>
      <xdr:col>20</xdr:col>
      <xdr:colOff>38100</xdr:colOff>
      <xdr:row>99</xdr:row>
      <xdr:rowOff>69559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94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60686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703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36945</xdr:rowOff>
    </xdr:from>
    <xdr:to>
      <xdr:col>15</xdr:col>
      <xdr:colOff>101600</xdr:colOff>
      <xdr:row>99</xdr:row>
      <xdr:rowOff>138545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70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129672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71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36931</xdr:rowOff>
    </xdr:from>
    <xdr:to>
      <xdr:col>10</xdr:col>
      <xdr:colOff>165100</xdr:colOff>
      <xdr:row>99</xdr:row>
      <xdr:rowOff>138531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70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129658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710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52806</xdr:rowOff>
    </xdr:from>
    <xdr:to>
      <xdr:col>6</xdr:col>
      <xdr:colOff>38100</xdr:colOff>
      <xdr:row>99</xdr:row>
      <xdr:rowOff>154406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70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145533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11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13284</xdr:rowOff>
    </xdr:from>
    <xdr:to>
      <xdr:col>55</xdr:col>
      <xdr:colOff>0</xdr:colOff>
      <xdr:row>35</xdr:row>
      <xdr:rowOff>33630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014034"/>
          <a:ext cx="8382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14521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58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32487</xdr:rowOff>
    </xdr:from>
    <xdr:to>
      <xdr:col>50</xdr:col>
      <xdr:colOff>114300</xdr:colOff>
      <xdr:row>35</xdr:row>
      <xdr:rowOff>33630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03323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105275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3683</xdr:rowOff>
    </xdr:from>
    <xdr:to>
      <xdr:col>45</xdr:col>
      <xdr:colOff>177800</xdr:colOff>
      <xdr:row>35</xdr:row>
      <xdr:rowOff>32487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5832983"/>
          <a:ext cx="889000" cy="20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118534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93523</xdr:rowOff>
    </xdr:from>
    <xdr:to>
      <xdr:col>41</xdr:col>
      <xdr:colOff>50800</xdr:colOff>
      <xdr:row>34</xdr:row>
      <xdr:rowOff>3683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237023"/>
          <a:ext cx="889000" cy="59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106418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78986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133934</xdr:rowOff>
    </xdr:from>
    <xdr:to>
      <xdr:col>55</xdr:col>
      <xdr:colOff>50800</xdr:colOff>
      <xdr:row>35</xdr:row>
      <xdr:rowOff>64084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596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156811</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81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154280</xdr:rowOff>
    </xdr:from>
    <xdr:to>
      <xdr:col>50</xdr:col>
      <xdr:colOff>165100</xdr:colOff>
      <xdr:row>35</xdr:row>
      <xdr:rowOff>84430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100957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7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153137</xdr:rowOff>
    </xdr:from>
    <xdr:to>
      <xdr:col>46</xdr:col>
      <xdr:colOff>38100</xdr:colOff>
      <xdr:row>35</xdr:row>
      <xdr:rowOff>83287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598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99814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75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124333</xdr:rowOff>
    </xdr:from>
    <xdr:to>
      <xdr:col>41</xdr:col>
      <xdr:colOff>101600</xdr:colOff>
      <xdr:row>34</xdr:row>
      <xdr:rowOff>54483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7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71010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55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42723</xdr:rowOff>
    </xdr:from>
    <xdr:to>
      <xdr:col>36</xdr:col>
      <xdr:colOff>165100</xdr:colOff>
      <xdr:row>30</xdr:row>
      <xdr:rowOff>144323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1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160850</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496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123584</xdr:rowOff>
    </xdr:from>
    <xdr:to>
      <xdr:col>55</xdr:col>
      <xdr:colOff>0</xdr:colOff>
      <xdr:row>57</xdr:row>
      <xdr:rowOff>137414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96234"/>
          <a:ext cx="8382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115788</xdr:rowOff>
    </xdr:from>
    <xdr:to>
      <xdr:col>50</xdr:col>
      <xdr:colOff>114300</xdr:colOff>
      <xdr:row>57</xdr:row>
      <xdr:rowOff>123584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88438"/>
          <a:ext cx="889000" cy="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106096</xdr:rowOff>
    </xdr:from>
    <xdr:to>
      <xdr:col>45</xdr:col>
      <xdr:colOff>177800</xdr:colOff>
      <xdr:row>57</xdr:row>
      <xdr:rowOff>115788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07296"/>
          <a:ext cx="889000" cy="18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106096</xdr:rowOff>
    </xdr:from>
    <xdr:to>
      <xdr:col>41</xdr:col>
      <xdr:colOff>50800</xdr:colOff>
      <xdr:row>57</xdr:row>
      <xdr:rowOff>99626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07296"/>
          <a:ext cx="889000" cy="16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86614</xdr:rowOff>
    </xdr:from>
    <xdr:to>
      <xdr:col>55</xdr:col>
      <xdr:colOff>50800</xdr:colOff>
      <xdr:row>58</xdr:row>
      <xdr:rowOff>16764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5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65041</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3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72784</xdr:rowOff>
    </xdr:from>
    <xdr:to>
      <xdr:col>50</xdr:col>
      <xdr:colOff>165100</xdr:colOff>
      <xdr:row>58</xdr:row>
      <xdr:rowOff>2934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165511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93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64988</xdr:rowOff>
    </xdr:from>
    <xdr:to>
      <xdr:col>46</xdr:col>
      <xdr:colOff>38100</xdr:colOff>
      <xdr:row>57</xdr:row>
      <xdr:rowOff>166588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3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157715</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93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55296</xdr:rowOff>
    </xdr:from>
    <xdr:to>
      <xdr:col>41</xdr:col>
      <xdr:colOff>101600</xdr:colOff>
      <xdr:row>56</xdr:row>
      <xdr:rowOff>156896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148023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7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48826</xdr:rowOff>
    </xdr:from>
    <xdr:to>
      <xdr:col>36</xdr:col>
      <xdr:colOff>165100</xdr:colOff>
      <xdr:row>57</xdr:row>
      <xdr:rowOff>150426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141553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9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86962</xdr:rowOff>
    </xdr:from>
    <xdr:to>
      <xdr:col>55</xdr:col>
      <xdr:colOff>0</xdr:colOff>
      <xdr:row>74</xdr:row>
      <xdr:rowOff>93294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774262"/>
          <a:ext cx="8382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86962</xdr:rowOff>
    </xdr:from>
    <xdr:to>
      <xdr:col>50</xdr:col>
      <xdr:colOff>114300</xdr:colOff>
      <xdr:row>74</xdr:row>
      <xdr:rowOff>124589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774262"/>
          <a:ext cx="8890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102895</xdr:rowOff>
    </xdr:from>
    <xdr:to>
      <xdr:col>45</xdr:col>
      <xdr:colOff>177800</xdr:colOff>
      <xdr:row>74</xdr:row>
      <xdr:rowOff>124589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790195"/>
          <a:ext cx="889000" cy="2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84219</xdr:rowOff>
    </xdr:from>
    <xdr:to>
      <xdr:col>41</xdr:col>
      <xdr:colOff>50800</xdr:colOff>
      <xdr:row>74</xdr:row>
      <xdr:rowOff>102895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771519"/>
          <a:ext cx="8890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33472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166448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42494</xdr:rowOff>
    </xdr:from>
    <xdr:to>
      <xdr:col>55</xdr:col>
      <xdr:colOff>50800</xdr:colOff>
      <xdr:row>74</xdr:row>
      <xdr:rowOff>144094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7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65371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58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36162</xdr:rowOff>
    </xdr:from>
    <xdr:to>
      <xdr:col>50</xdr:col>
      <xdr:colOff>165100</xdr:colOff>
      <xdr:row>74</xdr:row>
      <xdr:rowOff>137762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72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154289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49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73789</xdr:rowOff>
    </xdr:from>
    <xdr:to>
      <xdr:col>46</xdr:col>
      <xdr:colOff>38100</xdr:colOff>
      <xdr:row>75</xdr:row>
      <xdr:rowOff>3939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76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20466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5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52095</xdr:rowOff>
    </xdr:from>
    <xdr:to>
      <xdr:col>41</xdr:col>
      <xdr:colOff>101600</xdr:colOff>
      <xdr:row>74</xdr:row>
      <xdr:rowOff>153695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7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170222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51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33419</xdr:rowOff>
    </xdr:from>
    <xdr:to>
      <xdr:col>36</xdr:col>
      <xdr:colOff>165100</xdr:colOff>
      <xdr:row>74</xdr:row>
      <xdr:rowOff>135019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7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151546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4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125625</xdr:rowOff>
    </xdr:from>
    <xdr:to>
      <xdr:col>55</xdr:col>
      <xdr:colOff>0</xdr:colOff>
      <xdr:row>96</xdr:row>
      <xdr:rowOff>18493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413375"/>
          <a:ext cx="838200" cy="6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18493</xdr:rowOff>
    </xdr:from>
    <xdr:to>
      <xdr:col>50</xdr:col>
      <xdr:colOff>114300</xdr:colOff>
      <xdr:row>97</xdr:row>
      <xdr:rowOff>12320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477693"/>
          <a:ext cx="889000" cy="16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141382</xdr:rowOff>
    </xdr:from>
    <xdr:to>
      <xdr:col>45</xdr:col>
      <xdr:colOff>177800</xdr:colOff>
      <xdr:row>97</xdr:row>
      <xdr:rowOff>12320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600582"/>
          <a:ext cx="889000" cy="4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141382</xdr:rowOff>
    </xdr:from>
    <xdr:to>
      <xdr:col>41</xdr:col>
      <xdr:colOff>50800</xdr:colOff>
      <xdr:row>97</xdr:row>
      <xdr:rowOff>16664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600582"/>
          <a:ext cx="889000" cy="4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74825</xdr:rowOff>
    </xdr:from>
    <xdr:to>
      <xdr:col>55</xdr:col>
      <xdr:colOff>50800</xdr:colOff>
      <xdr:row>96</xdr:row>
      <xdr:rowOff>4975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97702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139143</xdr:rowOff>
    </xdr:from>
    <xdr:to>
      <xdr:col>50</xdr:col>
      <xdr:colOff>165100</xdr:colOff>
      <xdr:row>96</xdr:row>
      <xdr:rowOff>69293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2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60420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5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132970</xdr:rowOff>
    </xdr:from>
    <xdr:to>
      <xdr:col>46</xdr:col>
      <xdr:colOff>38100</xdr:colOff>
      <xdr:row>97</xdr:row>
      <xdr:rowOff>63120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54247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6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90582</xdr:rowOff>
    </xdr:from>
    <xdr:to>
      <xdr:col>41</xdr:col>
      <xdr:colOff>101600</xdr:colOff>
      <xdr:row>97</xdr:row>
      <xdr:rowOff>20732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4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11859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4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137314</xdr:rowOff>
    </xdr:from>
    <xdr:to>
      <xdr:col>36</xdr:col>
      <xdr:colOff>165100</xdr:colOff>
      <xdr:row>97</xdr:row>
      <xdr:rowOff>67464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9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58591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68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71349</xdr:rowOff>
    </xdr:from>
    <xdr:to>
      <xdr:col>85</xdr:col>
      <xdr:colOff>127000</xdr:colOff>
      <xdr:row>36</xdr:row>
      <xdr:rowOff>114234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243549"/>
          <a:ext cx="838200" cy="4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71349</xdr:rowOff>
    </xdr:from>
    <xdr:to>
      <xdr:col>81</xdr:col>
      <xdr:colOff>50800</xdr:colOff>
      <xdr:row>36</xdr:row>
      <xdr:rowOff>136454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243549"/>
          <a:ext cx="889000" cy="6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136454</xdr:rowOff>
    </xdr:from>
    <xdr:to>
      <xdr:col>76</xdr:col>
      <xdr:colOff>114300</xdr:colOff>
      <xdr:row>37</xdr:row>
      <xdr:rowOff>38384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08654"/>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38384</xdr:rowOff>
    </xdr:from>
    <xdr:to>
      <xdr:col>71</xdr:col>
      <xdr:colOff>177800</xdr:colOff>
      <xdr:row>37</xdr:row>
      <xdr:rowOff>54661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82034"/>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63434</xdr:rowOff>
    </xdr:from>
    <xdr:to>
      <xdr:col>85</xdr:col>
      <xdr:colOff>177800</xdr:colOff>
      <xdr:row>36</xdr:row>
      <xdr:rowOff>165034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3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41861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1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20549</xdr:rowOff>
    </xdr:from>
    <xdr:to>
      <xdr:col>81</xdr:col>
      <xdr:colOff>101600</xdr:colOff>
      <xdr:row>36</xdr:row>
      <xdr:rowOff>122149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9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113276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2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85654</xdr:rowOff>
    </xdr:from>
    <xdr:to>
      <xdr:col>76</xdr:col>
      <xdr:colOff>165100</xdr:colOff>
      <xdr:row>37</xdr:row>
      <xdr:rowOff>15804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6931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159034</xdr:rowOff>
    </xdr:from>
    <xdr:to>
      <xdr:col>72</xdr:col>
      <xdr:colOff>38100</xdr:colOff>
      <xdr:row>37</xdr:row>
      <xdr:rowOff>89184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80311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2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3861</xdr:rowOff>
    </xdr:from>
    <xdr:to>
      <xdr:col>67</xdr:col>
      <xdr:colOff>101600</xdr:colOff>
      <xdr:row>37</xdr:row>
      <xdr:rowOff>105461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96588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4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84684</xdr:rowOff>
    </xdr:from>
    <xdr:to>
      <xdr:col>85</xdr:col>
      <xdr:colOff>127000</xdr:colOff>
      <xdr:row>57</xdr:row>
      <xdr:rowOff>121858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857334"/>
          <a:ext cx="838200" cy="3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84684</xdr:rowOff>
    </xdr:from>
    <xdr:to>
      <xdr:col>81</xdr:col>
      <xdr:colOff>50800</xdr:colOff>
      <xdr:row>57</xdr:row>
      <xdr:rowOff>125712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57334"/>
          <a:ext cx="889000" cy="4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125712</xdr:rowOff>
    </xdr:from>
    <xdr:to>
      <xdr:col>76</xdr:col>
      <xdr:colOff>114300</xdr:colOff>
      <xdr:row>58</xdr:row>
      <xdr:rowOff>60899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98362"/>
          <a:ext cx="889000" cy="10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70565</xdr:rowOff>
    </xdr:from>
    <xdr:to>
      <xdr:col>71</xdr:col>
      <xdr:colOff>177800</xdr:colOff>
      <xdr:row>58</xdr:row>
      <xdr:rowOff>60899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43215"/>
          <a:ext cx="889000" cy="16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71058</xdr:rowOff>
    </xdr:from>
    <xdr:to>
      <xdr:col>85</xdr:col>
      <xdr:colOff>177800</xdr:colOff>
      <xdr:row>58</xdr:row>
      <xdr:rowOff>1208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49485</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33884</xdr:rowOff>
    </xdr:from>
    <xdr:to>
      <xdr:col>81</xdr:col>
      <xdr:colOff>101600</xdr:colOff>
      <xdr:row>57</xdr:row>
      <xdr:rowOff>135484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0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152011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58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74912</xdr:rowOff>
    </xdr:from>
    <xdr:to>
      <xdr:col>76</xdr:col>
      <xdr:colOff>165100</xdr:colOff>
      <xdr:row>58</xdr:row>
      <xdr:rowOff>5062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21589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62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10099</xdr:rowOff>
    </xdr:from>
    <xdr:to>
      <xdr:col>72</xdr:col>
      <xdr:colOff>38100</xdr:colOff>
      <xdr:row>58</xdr:row>
      <xdr:rowOff>111699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5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102826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19765</xdr:rowOff>
    </xdr:from>
    <xdr:to>
      <xdr:col>67</xdr:col>
      <xdr:colOff>101600</xdr:colOff>
      <xdr:row>57</xdr:row>
      <xdr:rowOff>121365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9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137892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5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93980</xdr:rowOff>
    </xdr:from>
    <xdr:to>
      <xdr:col>85</xdr:col>
      <xdr:colOff>127000</xdr:colOff>
      <xdr:row>79</xdr:row>
      <xdr:rowOff>94208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638530"/>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93980</xdr:rowOff>
    </xdr:from>
    <xdr:to>
      <xdr:col>81</xdr:col>
      <xdr:colOff>50800</xdr:colOff>
      <xdr:row>79</xdr:row>
      <xdr:rowOff>94960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63853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29189</xdr:rowOff>
    </xdr:from>
    <xdr:to>
      <xdr:col>76</xdr:col>
      <xdr:colOff>114300</xdr:colOff>
      <xdr:row>79</xdr:row>
      <xdr:rowOff>94960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73739"/>
          <a:ext cx="889000" cy="6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14460</xdr:rowOff>
    </xdr:from>
    <xdr:to>
      <xdr:col>71</xdr:col>
      <xdr:colOff>177800</xdr:colOff>
      <xdr:row>79</xdr:row>
      <xdr:rowOff>29189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59010"/>
          <a:ext cx="8890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43408</xdr:rowOff>
    </xdr:from>
    <xdr:to>
      <xdr:col>85</xdr:col>
      <xdr:colOff>177800</xdr:colOff>
      <xdr:row>79</xdr:row>
      <xdr:rowOff>145008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129785</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02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43180</xdr:rowOff>
    </xdr:from>
    <xdr:to>
      <xdr:col>81</xdr:col>
      <xdr:colOff>101600</xdr:colOff>
      <xdr:row>79</xdr:row>
      <xdr:rowOff>144780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135907</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680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44160</xdr:rowOff>
    </xdr:from>
    <xdr:to>
      <xdr:col>76</xdr:col>
      <xdr:colOff>165100</xdr:colOff>
      <xdr:row>79</xdr:row>
      <xdr:rowOff>145760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136887</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3017" y="1368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149839</xdr:rowOff>
    </xdr:from>
    <xdr:to>
      <xdr:col>72</xdr:col>
      <xdr:colOff>38100</xdr:colOff>
      <xdr:row>79</xdr:row>
      <xdr:rowOff>79989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2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71116</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61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135110</xdr:rowOff>
    </xdr:from>
    <xdr:to>
      <xdr:col>67</xdr:col>
      <xdr:colOff>101600</xdr:colOff>
      <xdr:row>79</xdr:row>
      <xdr:rowOff>65260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56387</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36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73698</xdr:rowOff>
    </xdr:from>
    <xdr:to>
      <xdr:col>85</xdr:col>
      <xdr:colOff>127000</xdr:colOff>
      <xdr:row>96</xdr:row>
      <xdr:rowOff>75718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532898"/>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73698</xdr:rowOff>
    </xdr:from>
    <xdr:to>
      <xdr:col>81</xdr:col>
      <xdr:colOff>50800</xdr:colOff>
      <xdr:row>96</xdr:row>
      <xdr:rowOff>107341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532898"/>
          <a:ext cx="8890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81114</xdr:rowOff>
    </xdr:from>
    <xdr:to>
      <xdr:col>76</xdr:col>
      <xdr:colOff>114300</xdr:colOff>
      <xdr:row>96</xdr:row>
      <xdr:rowOff>107341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540314"/>
          <a:ext cx="889000" cy="2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7010</xdr:rowOff>
    </xdr:from>
    <xdr:to>
      <xdr:col>71</xdr:col>
      <xdr:colOff>177800</xdr:colOff>
      <xdr:row>96</xdr:row>
      <xdr:rowOff>81114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466210"/>
          <a:ext cx="8890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24918</xdr:rowOff>
    </xdr:from>
    <xdr:to>
      <xdr:col>85</xdr:col>
      <xdr:colOff>177800</xdr:colOff>
      <xdr:row>96</xdr:row>
      <xdr:rowOff>126518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48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3345</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46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22898</xdr:rowOff>
    </xdr:from>
    <xdr:to>
      <xdr:col>81</xdr:col>
      <xdr:colOff>101600</xdr:colOff>
      <xdr:row>96</xdr:row>
      <xdr:rowOff>124498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48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115625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56541</xdr:rowOff>
    </xdr:from>
    <xdr:to>
      <xdr:col>76</xdr:col>
      <xdr:colOff>165100</xdr:colOff>
      <xdr:row>96</xdr:row>
      <xdr:rowOff>158141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1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149268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60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30314</xdr:rowOff>
    </xdr:from>
    <xdr:to>
      <xdr:col>72</xdr:col>
      <xdr:colOff>38100</xdr:colOff>
      <xdr:row>96</xdr:row>
      <xdr:rowOff>131914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48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123041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58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127660</xdr:rowOff>
    </xdr:from>
    <xdr:to>
      <xdr:col>67</xdr:col>
      <xdr:colOff>101600</xdr:colOff>
      <xdr:row>96</xdr:row>
      <xdr:rowOff>57810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41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48937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50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多くの項目において、類似団体内平均値を下回っているが、引き続き、行財政健全化推進計画に基づき、低コストかつ質の高い行政サービスの提供に努める。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商工費について、類似団体内平均値を上回っているが、制度融資の預託金が大部分を占めている。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における労働費及び教育費の伸びは、勤労者体育センター（労働費）や小中学校、体育施設（教育費）に空調機を新設したことによるものであり、</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における総務費の伸びは、</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新型コロナウイルス感染症による経済的影響への緊急経済対策の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つとして行われた特別定額給付金事業によるものである。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新潟県加茂市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財政調整基金残高の増加については、令和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年度に策定した行財政健全化推進計画に基づいた基金積立によるものである。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実質収支額及び実質単年度収支について、地方交付税の増加、行財政健全化計画に基づく事業の見直しにより、実質収支額が増加したことによる。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引き続き、適正な財政運営、基金の積み増しを図る。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新潟県加茂市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年度において、連結実質赤字は生じていない。</a:t>
          </a:r>
          <a:endParaRPr kumimoji="1" lang="en-US" altLang="ja-JP" sz="1400">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一般会計について、地方交付税が増加したことにより、実質収支額が改善した。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年度決算より運営主体が新潟県になり、事業費納付金を県に納めることで、医療費全体が交付されるなど構造が大きく変わり、令和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年度においても黒字となった。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1" t="s">
        <v>80</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75" thickBot="1" x14ac:dyDescent="0.2">
      <c r="B2" s="173" t="s">
        <v>81</v>
      </c>
      <c r="C2" s="173"/>
      <c r="D2" s="174"/>
    </row>
    <row r="3" spans="1:119" ht="18.75" customHeight="1" thickBot="1" x14ac:dyDescent="0.2">
      <c r="A3" s="172"/>
      <c r="B3" s="602" t="s">
        <v>82</v>
      </c>
      <c r="C3" s="603"/>
      <c r="D3" s="603"/>
      <c r="E3" s="604"/>
      <c r="F3" s="604"/>
      <c r="G3" s="604"/>
      <c r="H3" s="604"/>
      <c r="I3" s="604"/>
      <c r="J3" s="604"/>
      <c r="K3" s="604"/>
      <c r="L3" s="604" t="s">
        <v>83</v>
      </c>
      <c r="M3" s="604"/>
      <c r="N3" s="604"/>
      <c r="O3" s="604"/>
      <c r="P3" s="604"/>
      <c r="Q3" s="604"/>
      <c r="R3" s="607"/>
      <c r="S3" s="607"/>
      <c r="T3" s="607"/>
      <c r="U3" s="607"/>
      <c r="V3" s="608"/>
      <c r="W3" s="498" t="s">
        <v>84</v>
      </c>
      <c r="X3" s="499"/>
      <c r="Y3" s="499"/>
      <c r="Z3" s="499"/>
      <c r="AA3" s="499"/>
      <c r="AB3" s="603"/>
      <c r="AC3" s="607" t="s">
        <v>85</v>
      </c>
      <c r="AD3" s="499"/>
      <c r="AE3" s="499"/>
      <c r="AF3" s="499"/>
      <c r="AG3" s="499"/>
      <c r="AH3" s="499"/>
      <c r="AI3" s="499"/>
      <c r="AJ3" s="499"/>
      <c r="AK3" s="499"/>
      <c r="AL3" s="569"/>
      <c r="AM3" s="498" t="s">
        <v>86</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87</v>
      </c>
      <c r="BO3" s="499"/>
      <c r="BP3" s="499"/>
      <c r="BQ3" s="499"/>
      <c r="BR3" s="499"/>
      <c r="BS3" s="499"/>
      <c r="BT3" s="499"/>
      <c r="BU3" s="569"/>
      <c r="BV3" s="498" t="s">
        <v>88</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89</v>
      </c>
      <c r="CU3" s="499"/>
      <c r="CV3" s="499"/>
      <c r="CW3" s="499"/>
      <c r="CX3" s="499"/>
      <c r="CY3" s="499"/>
      <c r="CZ3" s="499"/>
      <c r="DA3" s="569"/>
      <c r="DB3" s="498" t="s">
        <v>90</v>
      </c>
      <c r="DC3" s="499"/>
      <c r="DD3" s="499"/>
      <c r="DE3" s="499"/>
      <c r="DF3" s="499"/>
      <c r="DG3" s="499"/>
      <c r="DH3" s="499"/>
      <c r="DI3" s="569"/>
    </row>
    <row r="4" spans="1:119" ht="18.75" customHeight="1" x14ac:dyDescent="0.15">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91</v>
      </c>
      <c r="AZ4" s="456"/>
      <c r="BA4" s="456"/>
      <c r="BB4" s="456"/>
      <c r="BC4" s="456"/>
      <c r="BD4" s="456"/>
      <c r="BE4" s="456"/>
      <c r="BF4" s="456"/>
      <c r="BG4" s="456"/>
      <c r="BH4" s="456"/>
      <c r="BI4" s="456"/>
      <c r="BJ4" s="456"/>
      <c r="BK4" s="456"/>
      <c r="BL4" s="456"/>
      <c r="BM4" s="457"/>
      <c r="BN4" s="458">
        <v>13699022</v>
      </c>
      <c r="BO4" s="459"/>
      <c r="BP4" s="459"/>
      <c r="BQ4" s="459"/>
      <c r="BR4" s="459"/>
      <c r="BS4" s="459"/>
      <c r="BT4" s="459"/>
      <c r="BU4" s="460"/>
      <c r="BV4" s="458">
        <v>15009690</v>
      </c>
      <c r="BW4" s="459"/>
      <c r="BX4" s="459"/>
      <c r="BY4" s="459"/>
      <c r="BZ4" s="459"/>
      <c r="CA4" s="459"/>
      <c r="CB4" s="459"/>
      <c r="CC4" s="460"/>
      <c r="CD4" s="595" t="s">
        <v>92</v>
      </c>
      <c r="CE4" s="596"/>
      <c r="CF4" s="596"/>
      <c r="CG4" s="596"/>
      <c r="CH4" s="596"/>
      <c r="CI4" s="596"/>
      <c r="CJ4" s="596"/>
      <c r="CK4" s="596"/>
      <c r="CL4" s="596"/>
      <c r="CM4" s="596"/>
      <c r="CN4" s="596"/>
      <c r="CO4" s="596"/>
      <c r="CP4" s="596"/>
      <c r="CQ4" s="596"/>
      <c r="CR4" s="596"/>
      <c r="CS4" s="597"/>
      <c r="CT4" s="598">
        <v>13.4</v>
      </c>
      <c r="CU4" s="599"/>
      <c r="CV4" s="599"/>
      <c r="CW4" s="599"/>
      <c r="CX4" s="599"/>
      <c r="CY4" s="599"/>
      <c r="CZ4" s="599"/>
      <c r="DA4" s="600"/>
      <c r="DB4" s="598">
        <v>7.6</v>
      </c>
      <c r="DC4" s="599"/>
      <c r="DD4" s="599"/>
      <c r="DE4" s="599"/>
      <c r="DF4" s="599"/>
      <c r="DG4" s="599"/>
      <c r="DH4" s="599"/>
      <c r="DI4" s="600"/>
    </row>
    <row r="5" spans="1:119" ht="18.75" customHeight="1" x14ac:dyDescent="0.15">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93</v>
      </c>
      <c r="AN5" s="386"/>
      <c r="AO5" s="386"/>
      <c r="AP5" s="386"/>
      <c r="AQ5" s="386"/>
      <c r="AR5" s="386"/>
      <c r="AS5" s="386"/>
      <c r="AT5" s="387"/>
      <c r="AU5" s="487" t="s">
        <v>94</v>
      </c>
      <c r="AV5" s="488"/>
      <c r="AW5" s="488"/>
      <c r="AX5" s="488"/>
      <c r="AY5" s="443" t="s">
        <v>95</v>
      </c>
      <c r="AZ5" s="444"/>
      <c r="BA5" s="444"/>
      <c r="BB5" s="444"/>
      <c r="BC5" s="444"/>
      <c r="BD5" s="444"/>
      <c r="BE5" s="444"/>
      <c r="BF5" s="444"/>
      <c r="BG5" s="444"/>
      <c r="BH5" s="444"/>
      <c r="BI5" s="444"/>
      <c r="BJ5" s="444"/>
      <c r="BK5" s="444"/>
      <c r="BL5" s="444"/>
      <c r="BM5" s="445"/>
      <c r="BN5" s="429">
        <v>12659911</v>
      </c>
      <c r="BO5" s="430"/>
      <c r="BP5" s="430"/>
      <c r="BQ5" s="430"/>
      <c r="BR5" s="430"/>
      <c r="BS5" s="430"/>
      <c r="BT5" s="430"/>
      <c r="BU5" s="431"/>
      <c r="BV5" s="429">
        <v>14444316</v>
      </c>
      <c r="BW5" s="430"/>
      <c r="BX5" s="430"/>
      <c r="BY5" s="430"/>
      <c r="BZ5" s="430"/>
      <c r="CA5" s="430"/>
      <c r="CB5" s="430"/>
      <c r="CC5" s="431"/>
      <c r="CD5" s="469" t="s">
        <v>96</v>
      </c>
      <c r="CE5" s="389"/>
      <c r="CF5" s="389"/>
      <c r="CG5" s="389"/>
      <c r="CH5" s="389"/>
      <c r="CI5" s="389"/>
      <c r="CJ5" s="389"/>
      <c r="CK5" s="389"/>
      <c r="CL5" s="389"/>
      <c r="CM5" s="389"/>
      <c r="CN5" s="389"/>
      <c r="CO5" s="389"/>
      <c r="CP5" s="389"/>
      <c r="CQ5" s="389"/>
      <c r="CR5" s="389"/>
      <c r="CS5" s="470"/>
      <c r="CT5" s="426">
        <v>89.5</v>
      </c>
      <c r="CU5" s="427"/>
      <c r="CV5" s="427"/>
      <c r="CW5" s="427"/>
      <c r="CX5" s="427"/>
      <c r="CY5" s="427"/>
      <c r="CZ5" s="427"/>
      <c r="DA5" s="428"/>
      <c r="DB5" s="426">
        <v>95.5</v>
      </c>
      <c r="DC5" s="427"/>
      <c r="DD5" s="427"/>
      <c r="DE5" s="427"/>
      <c r="DF5" s="427"/>
      <c r="DG5" s="427"/>
      <c r="DH5" s="427"/>
      <c r="DI5" s="428"/>
    </row>
    <row r="6" spans="1:119" ht="18.75" customHeight="1" x14ac:dyDescent="0.15">
      <c r="A6" s="172"/>
      <c r="B6" s="575" t="s">
        <v>97</v>
      </c>
      <c r="C6" s="416"/>
      <c r="D6" s="416"/>
      <c r="E6" s="576"/>
      <c r="F6" s="576"/>
      <c r="G6" s="576"/>
      <c r="H6" s="576"/>
      <c r="I6" s="576"/>
      <c r="J6" s="576"/>
      <c r="K6" s="576"/>
      <c r="L6" s="576" t="s">
        <v>98</v>
      </c>
      <c r="M6" s="576"/>
      <c r="N6" s="576"/>
      <c r="O6" s="576"/>
      <c r="P6" s="576"/>
      <c r="Q6" s="576"/>
      <c r="R6" s="414"/>
      <c r="S6" s="414"/>
      <c r="T6" s="414"/>
      <c r="U6" s="414"/>
      <c r="V6" s="582"/>
      <c r="W6" s="519" t="s">
        <v>99</v>
      </c>
      <c r="X6" s="415"/>
      <c r="Y6" s="415"/>
      <c r="Z6" s="415"/>
      <c r="AA6" s="415"/>
      <c r="AB6" s="416"/>
      <c r="AC6" s="587" t="s">
        <v>100</v>
      </c>
      <c r="AD6" s="588"/>
      <c r="AE6" s="588"/>
      <c r="AF6" s="588"/>
      <c r="AG6" s="588"/>
      <c r="AH6" s="588"/>
      <c r="AI6" s="588"/>
      <c r="AJ6" s="588"/>
      <c r="AK6" s="588"/>
      <c r="AL6" s="589"/>
      <c r="AM6" s="486" t="s">
        <v>101</v>
      </c>
      <c r="AN6" s="386"/>
      <c r="AO6" s="386"/>
      <c r="AP6" s="386"/>
      <c r="AQ6" s="386"/>
      <c r="AR6" s="386"/>
      <c r="AS6" s="386"/>
      <c r="AT6" s="387"/>
      <c r="AU6" s="487" t="s">
        <v>94</v>
      </c>
      <c r="AV6" s="488"/>
      <c r="AW6" s="488"/>
      <c r="AX6" s="488"/>
      <c r="AY6" s="443" t="s">
        <v>102</v>
      </c>
      <c r="AZ6" s="444"/>
      <c r="BA6" s="444"/>
      <c r="BB6" s="444"/>
      <c r="BC6" s="444"/>
      <c r="BD6" s="444"/>
      <c r="BE6" s="444"/>
      <c r="BF6" s="444"/>
      <c r="BG6" s="444"/>
      <c r="BH6" s="444"/>
      <c r="BI6" s="444"/>
      <c r="BJ6" s="444"/>
      <c r="BK6" s="444"/>
      <c r="BL6" s="444"/>
      <c r="BM6" s="445"/>
      <c r="BN6" s="429">
        <v>1039111</v>
      </c>
      <c r="BO6" s="430"/>
      <c r="BP6" s="430"/>
      <c r="BQ6" s="430"/>
      <c r="BR6" s="430"/>
      <c r="BS6" s="430"/>
      <c r="BT6" s="430"/>
      <c r="BU6" s="431"/>
      <c r="BV6" s="429">
        <v>565374</v>
      </c>
      <c r="BW6" s="430"/>
      <c r="BX6" s="430"/>
      <c r="BY6" s="430"/>
      <c r="BZ6" s="430"/>
      <c r="CA6" s="430"/>
      <c r="CB6" s="430"/>
      <c r="CC6" s="431"/>
      <c r="CD6" s="469" t="s">
        <v>103</v>
      </c>
      <c r="CE6" s="389"/>
      <c r="CF6" s="389"/>
      <c r="CG6" s="389"/>
      <c r="CH6" s="389"/>
      <c r="CI6" s="389"/>
      <c r="CJ6" s="389"/>
      <c r="CK6" s="389"/>
      <c r="CL6" s="389"/>
      <c r="CM6" s="389"/>
      <c r="CN6" s="389"/>
      <c r="CO6" s="389"/>
      <c r="CP6" s="389"/>
      <c r="CQ6" s="389"/>
      <c r="CR6" s="389"/>
      <c r="CS6" s="470"/>
      <c r="CT6" s="572">
        <v>93.7</v>
      </c>
      <c r="CU6" s="573"/>
      <c r="CV6" s="573"/>
      <c r="CW6" s="573"/>
      <c r="CX6" s="573"/>
      <c r="CY6" s="573"/>
      <c r="CZ6" s="573"/>
      <c r="DA6" s="574"/>
      <c r="DB6" s="572">
        <v>99.7</v>
      </c>
      <c r="DC6" s="573"/>
      <c r="DD6" s="573"/>
      <c r="DE6" s="573"/>
      <c r="DF6" s="573"/>
      <c r="DG6" s="573"/>
      <c r="DH6" s="573"/>
      <c r="DI6" s="574"/>
    </row>
    <row r="7" spans="1:119" ht="18.75" customHeight="1" x14ac:dyDescent="0.15">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104</v>
      </c>
      <c r="AN7" s="386"/>
      <c r="AO7" s="386"/>
      <c r="AP7" s="386"/>
      <c r="AQ7" s="386"/>
      <c r="AR7" s="386"/>
      <c r="AS7" s="386"/>
      <c r="AT7" s="387"/>
      <c r="AU7" s="487" t="s">
        <v>94</v>
      </c>
      <c r="AV7" s="488"/>
      <c r="AW7" s="488"/>
      <c r="AX7" s="488"/>
      <c r="AY7" s="443" t="s">
        <v>105</v>
      </c>
      <c r="AZ7" s="444"/>
      <c r="BA7" s="444"/>
      <c r="BB7" s="444"/>
      <c r="BC7" s="444"/>
      <c r="BD7" s="444"/>
      <c r="BE7" s="444"/>
      <c r="BF7" s="444"/>
      <c r="BG7" s="444"/>
      <c r="BH7" s="444"/>
      <c r="BI7" s="444"/>
      <c r="BJ7" s="444"/>
      <c r="BK7" s="444"/>
      <c r="BL7" s="444"/>
      <c r="BM7" s="445"/>
      <c r="BN7" s="429">
        <v>23007</v>
      </c>
      <c r="BO7" s="430"/>
      <c r="BP7" s="430"/>
      <c r="BQ7" s="430"/>
      <c r="BR7" s="430"/>
      <c r="BS7" s="430"/>
      <c r="BT7" s="430"/>
      <c r="BU7" s="431"/>
      <c r="BV7" s="429">
        <v>19407</v>
      </c>
      <c r="BW7" s="430"/>
      <c r="BX7" s="430"/>
      <c r="BY7" s="430"/>
      <c r="BZ7" s="430"/>
      <c r="CA7" s="430"/>
      <c r="CB7" s="430"/>
      <c r="CC7" s="431"/>
      <c r="CD7" s="469" t="s">
        <v>106</v>
      </c>
      <c r="CE7" s="389"/>
      <c r="CF7" s="389"/>
      <c r="CG7" s="389"/>
      <c r="CH7" s="389"/>
      <c r="CI7" s="389"/>
      <c r="CJ7" s="389"/>
      <c r="CK7" s="389"/>
      <c r="CL7" s="389"/>
      <c r="CM7" s="389"/>
      <c r="CN7" s="389"/>
      <c r="CO7" s="389"/>
      <c r="CP7" s="389"/>
      <c r="CQ7" s="389"/>
      <c r="CR7" s="389"/>
      <c r="CS7" s="470"/>
      <c r="CT7" s="429">
        <v>7565955</v>
      </c>
      <c r="CU7" s="430"/>
      <c r="CV7" s="430"/>
      <c r="CW7" s="430"/>
      <c r="CX7" s="430"/>
      <c r="CY7" s="430"/>
      <c r="CZ7" s="430"/>
      <c r="DA7" s="431"/>
      <c r="DB7" s="429">
        <v>7221072</v>
      </c>
      <c r="DC7" s="430"/>
      <c r="DD7" s="430"/>
      <c r="DE7" s="430"/>
      <c r="DF7" s="430"/>
      <c r="DG7" s="430"/>
      <c r="DH7" s="430"/>
      <c r="DI7" s="431"/>
    </row>
    <row r="8" spans="1:119" ht="18.75" customHeight="1" thickBot="1" x14ac:dyDescent="0.2">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107</v>
      </c>
      <c r="AN8" s="386"/>
      <c r="AO8" s="386"/>
      <c r="AP8" s="386"/>
      <c r="AQ8" s="386"/>
      <c r="AR8" s="386"/>
      <c r="AS8" s="386"/>
      <c r="AT8" s="387"/>
      <c r="AU8" s="487" t="s">
        <v>94</v>
      </c>
      <c r="AV8" s="488"/>
      <c r="AW8" s="488"/>
      <c r="AX8" s="488"/>
      <c r="AY8" s="443" t="s">
        <v>108</v>
      </c>
      <c r="AZ8" s="444"/>
      <c r="BA8" s="444"/>
      <c r="BB8" s="444"/>
      <c r="BC8" s="444"/>
      <c r="BD8" s="444"/>
      <c r="BE8" s="444"/>
      <c r="BF8" s="444"/>
      <c r="BG8" s="444"/>
      <c r="BH8" s="444"/>
      <c r="BI8" s="444"/>
      <c r="BJ8" s="444"/>
      <c r="BK8" s="444"/>
      <c r="BL8" s="444"/>
      <c r="BM8" s="445"/>
      <c r="BN8" s="429">
        <v>1016104</v>
      </c>
      <c r="BO8" s="430"/>
      <c r="BP8" s="430"/>
      <c r="BQ8" s="430"/>
      <c r="BR8" s="430"/>
      <c r="BS8" s="430"/>
      <c r="BT8" s="430"/>
      <c r="BU8" s="431"/>
      <c r="BV8" s="429">
        <v>545967</v>
      </c>
      <c r="BW8" s="430"/>
      <c r="BX8" s="430"/>
      <c r="BY8" s="430"/>
      <c r="BZ8" s="430"/>
      <c r="CA8" s="430"/>
      <c r="CB8" s="430"/>
      <c r="CC8" s="431"/>
      <c r="CD8" s="469" t="s">
        <v>109</v>
      </c>
      <c r="CE8" s="389"/>
      <c r="CF8" s="389"/>
      <c r="CG8" s="389"/>
      <c r="CH8" s="389"/>
      <c r="CI8" s="389"/>
      <c r="CJ8" s="389"/>
      <c r="CK8" s="389"/>
      <c r="CL8" s="389"/>
      <c r="CM8" s="389"/>
      <c r="CN8" s="389"/>
      <c r="CO8" s="389"/>
      <c r="CP8" s="389"/>
      <c r="CQ8" s="389"/>
      <c r="CR8" s="389"/>
      <c r="CS8" s="470"/>
      <c r="CT8" s="532">
        <v>0.41</v>
      </c>
      <c r="CU8" s="533"/>
      <c r="CV8" s="533"/>
      <c r="CW8" s="533"/>
      <c r="CX8" s="533"/>
      <c r="CY8" s="533"/>
      <c r="CZ8" s="533"/>
      <c r="DA8" s="534"/>
      <c r="DB8" s="532">
        <v>0.43</v>
      </c>
      <c r="DC8" s="533"/>
      <c r="DD8" s="533"/>
      <c r="DE8" s="533"/>
      <c r="DF8" s="533"/>
      <c r="DG8" s="533"/>
      <c r="DH8" s="533"/>
      <c r="DI8" s="534"/>
    </row>
    <row r="9" spans="1:119" ht="18.75" customHeight="1" thickBot="1" x14ac:dyDescent="0.2">
      <c r="A9" s="172"/>
      <c r="B9" s="561" t="s">
        <v>110</v>
      </c>
      <c r="C9" s="562"/>
      <c r="D9" s="562"/>
      <c r="E9" s="562"/>
      <c r="F9" s="562"/>
      <c r="G9" s="562"/>
      <c r="H9" s="562"/>
      <c r="I9" s="562"/>
      <c r="J9" s="562"/>
      <c r="K9" s="480"/>
      <c r="L9" s="563" t="s">
        <v>111</v>
      </c>
      <c r="M9" s="564"/>
      <c r="N9" s="564"/>
      <c r="O9" s="564"/>
      <c r="P9" s="564"/>
      <c r="Q9" s="565"/>
      <c r="R9" s="566">
        <v>25441</v>
      </c>
      <c r="S9" s="567"/>
      <c r="T9" s="567"/>
      <c r="U9" s="567"/>
      <c r="V9" s="568"/>
      <c r="W9" s="498" t="s">
        <v>112</v>
      </c>
      <c r="X9" s="499"/>
      <c r="Y9" s="499"/>
      <c r="Z9" s="499"/>
      <c r="AA9" s="499"/>
      <c r="AB9" s="499"/>
      <c r="AC9" s="499"/>
      <c r="AD9" s="499"/>
      <c r="AE9" s="499"/>
      <c r="AF9" s="499"/>
      <c r="AG9" s="499"/>
      <c r="AH9" s="499"/>
      <c r="AI9" s="499"/>
      <c r="AJ9" s="499"/>
      <c r="AK9" s="499"/>
      <c r="AL9" s="569"/>
      <c r="AM9" s="486" t="s">
        <v>113</v>
      </c>
      <c r="AN9" s="386"/>
      <c r="AO9" s="386"/>
      <c r="AP9" s="386"/>
      <c r="AQ9" s="386"/>
      <c r="AR9" s="386"/>
      <c r="AS9" s="386"/>
      <c r="AT9" s="387"/>
      <c r="AU9" s="487" t="s">
        <v>94</v>
      </c>
      <c r="AV9" s="488"/>
      <c r="AW9" s="488"/>
      <c r="AX9" s="488"/>
      <c r="AY9" s="443" t="s">
        <v>114</v>
      </c>
      <c r="AZ9" s="444"/>
      <c r="BA9" s="444"/>
      <c r="BB9" s="444"/>
      <c r="BC9" s="444"/>
      <c r="BD9" s="444"/>
      <c r="BE9" s="444"/>
      <c r="BF9" s="444"/>
      <c r="BG9" s="444"/>
      <c r="BH9" s="444"/>
      <c r="BI9" s="444"/>
      <c r="BJ9" s="444"/>
      <c r="BK9" s="444"/>
      <c r="BL9" s="444"/>
      <c r="BM9" s="445"/>
      <c r="BN9" s="429">
        <v>470137</v>
      </c>
      <c r="BO9" s="430"/>
      <c r="BP9" s="430"/>
      <c r="BQ9" s="430"/>
      <c r="BR9" s="430"/>
      <c r="BS9" s="430"/>
      <c r="BT9" s="430"/>
      <c r="BU9" s="431"/>
      <c r="BV9" s="429">
        <v>438534</v>
      </c>
      <c r="BW9" s="430"/>
      <c r="BX9" s="430"/>
      <c r="BY9" s="430"/>
      <c r="BZ9" s="430"/>
      <c r="CA9" s="430"/>
      <c r="CB9" s="430"/>
      <c r="CC9" s="431"/>
      <c r="CD9" s="469" t="s">
        <v>115</v>
      </c>
      <c r="CE9" s="389"/>
      <c r="CF9" s="389"/>
      <c r="CG9" s="389"/>
      <c r="CH9" s="389"/>
      <c r="CI9" s="389"/>
      <c r="CJ9" s="389"/>
      <c r="CK9" s="389"/>
      <c r="CL9" s="389"/>
      <c r="CM9" s="389"/>
      <c r="CN9" s="389"/>
      <c r="CO9" s="389"/>
      <c r="CP9" s="389"/>
      <c r="CQ9" s="389"/>
      <c r="CR9" s="389"/>
      <c r="CS9" s="470"/>
      <c r="CT9" s="426">
        <v>9.6999999999999993</v>
      </c>
      <c r="CU9" s="427"/>
      <c r="CV9" s="427"/>
      <c r="CW9" s="427"/>
      <c r="CX9" s="427"/>
      <c r="CY9" s="427"/>
      <c r="CZ9" s="427"/>
      <c r="DA9" s="428"/>
      <c r="DB9" s="426">
        <v>10.6</v>
      </c>
      <c r="DC9" s="427"/>
      <c r="DD9" s="427"/>
      <c r="DE9" s="427"/>
      <c r="DF9" s="427"/>
      <c r="DG9" s="427"/>
      <c r="DH9" s="427"/>
      <c r="DI9" s="428"/>
    </row>
    <row r="10" spans="1:119" ht="18.75" customHeight="1" thickBot="1" x14ac:dyDescent="0.2">
      <c r="A10" s="172"/>
      <c r="B10" s="561"/>
      <c r="C10" s="562"/>
      <c r="D10" s="562"/>
      <c r="E10" s="562"/>
      <c r="F10" s="562"/>
      <c r="G10" s="562"/>
      <c r="H10" s="562"/>
      <c r="I10" s="562"/>
      <c r="J10" s="562"/>
      <c r="K10" s="480"/>
      <c r="L10" s="385" t="s">
        <v>116</v>
      </c>
      <c r="M10" s="386"/>
      <c r="N10" s="386"/>
      <c r="O10" s="386"/>
      <c r="P10" s="386"/>
      <c r="Q10" s="387"/>
      <c r="R10" s="382">
        <v>27852</v>
      </c>
      <c r="S10" s="383"/>
      <c r="T10" s="383"/>
      <c r="U10" s="383"/>
      <c r="V10" s="442"/>
      <c r="W10" s="570"/>
      <c r="X10" s="380"/>
      <c r="Y10" s="380"/>
      <c r="Z10" s="380"/>
      <c r="AA10" s="380"/>
      <c r="AB10" s="380"/>
      <c r="AC10" s="380"/>
      <c r="AD10" s="380"/>
      <c r="AE10" s="380"/>
      <c r="AF10" s="380"/>
      <c r="AG10" s="380"/>
      <c r="AH10" s="380"/>
      <c r="AI10" s="380"/>
      <c r="AJ10" s="380"/>
      <c r="AK10" s="380"/>
      <c r="AL10" s="571"/>
      <c r="AM10" s="486" t="s">
        <v>117</v>
      </c>
      <c r="AN10" s="386"/>
      <c r="AO10" s="386"/>
      <c r="AP10" s="386"/>
      <c r="AQ10" s="386"/>
      <c r="AR10" s="386"/>
      <c r="AS10" s="386"/>
      <c r="AT10" s="387"/>
      <c r="AU10" s="487" t="s">
        <v>118</v>
      </c>
      <c r="AV10" s="488"/>
      <c r="AW10" s="488"/>
      <c r="AX10" s="488"/>
      <c r="AY10" s="443" t="s">
        <v>119</v>
      </c>
      <c r="AZ10" s="444"/>
      <c r="BA10" s="444"/>
      <c r="BB10" s="444"/>
      <c r="BC10" s="444"/>
      <c r="BD10" s="444"/>
      <c r="BE10" s="444"/>
      <c r="BF10" s="444"/>
      <c r="BG10" s="444"/>
      <c r="BH10" s="444"/>
      <c r="BI10" s="444"/>
      <c r="BJ10" s="444"/>
      <c r="BK10" s="444"/>
      <c r="BL10" s="444"/>
      <c r="BM10" s="445"/>
      <c r="BN10" s="429">
        <v>340354</v>
      </c>
      <c r="BO10" s="430"/>
      <c r="BP10" s="430"/>
      <c r="BQ10" s="430"/>
      <c r="BR10" s="430"/>
      <c r="BS10" s="430"/>
      <c r="BT10" s="430"/>
      <c r="BU10" s="431"/>
      <c r="BV10" s="429">
        <v>58753</v>
      </c>
      <c r="BW10" s="430"/>
      <c r="BX10" s="430"/>
      <c r="BY10" s="430"/>
      <c r="BZ10" s="430"/>
      <c r="CA10" s="430"/>
      <c r="CB10" s="430"/>
      <c r="CC10" s="431"/>
      <c r="CD10" s="178" t="s">
        <v>120</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561"/>
      <c r="C11" s="562"/>
      <c r="D11" s="562"/>
      <c r="E11" s="562"/>
      <c r="F11" s="562"/>
      <c r="G11" s="562"/>
      <c r="H11" s="562"/>
      <c r="I11" s="562"/>
      <c r="J11" s="562"/>
      <c r="K11" s="480"/>
      <c r="L11" s="390" t="s">
        <v>121</v>
      </c>
      <c r="M11" s="391"/>
      <c r="N11" s="391"/>
      <c r="O11" s="391"/>
      <c r="P11" s="391"/>
      <c r="Q11" s="392"/>
      <c r="R11" s="558" t="s">
        <v>122</v>
      </c>
      <c r="S11" s="559"/>
      <c r="T11" s="559"/>
      <c r="U11" s="559"/>
      <c r="V11" s="560"/>
      <c r="W11" s="570"/>
      <c r="X11" s="380"/>
      <c r="Y11" s="380"/>
      <c r="Z11" s="380"/>
      <c r="AA11" s="380"/>
      <c r="AB11" s="380"/>
      <c r="AC11" s="380"/>
      <c r="AD11" s="380"/>
      <c r="AE11" s="380"/>
      <c r="AF11" s="380"/>
      <c r="AG11" s="380"/>
      <c r="AH11" s="380"/>
      <c r="AI11" s="380"/>
      <c r="AJ11" s="380"/>
      <c r="AK11" s="380"/>
      <c r="AL11" s="571"/>
      <c r="AM11" s="486" t="s">
        <v>123</v>
      </c>
      <c r="AN11" s="386"/>
      <c r="AO11" s="386"/>
      <c r="AP11" s="386"/>
      <c r="AQ11" s="386"/>
      <c r="AR11" s="386"/>
      <c r="AS11" s="386"/>
      <c r="AT11" s="387"/>
      <c r="AU11" s="487" t="s">
        <v>124</v>
      </c>
      <c r="AV11" s="488"/>
      <c r="AW11" s="488"/>
      <c r="AX11" s="488"/>
      <c r="AY11" s="443" t="s">
        <v>125</v>
      </c>
      <c r="AZ11" s="444"/>
      <c r="BA11" s="444"/>
      <c r="BB11" s="444"/>
      <c r="BC11" s="444"/>
      <c r="BD11" s="444"/>
      <c r="BE11" s="444"/>
      <c r="BF11" s="444"/>
      <c r="BG11" s="444"/>
      <c r="BH11" s="444"/>
      <c r="BI11" s="444"/>
      <c r="BJ11" s="444"/>
      <c r="BK11" s="444"/>
      <c r="BL11" s="444"/>
      <c r="BM11" s="445"/>
      <c r="BN11" s="429">
        <v>298</v>
      </c>
      <c r="BO11" s="430"/>
      <c r="BP11" s="430"/>
      <c r="BQ11" s="430"/>
      <c r="BR11" s="430"/>
      <c r="BS11" s="430"/>
      <c r="BT11" s="430"/>
      <c r="BU11" s="431"/>
      <c r="BV11" s="429">
        <v>196</v>
      </c>
      <c r="BW11" s="430"/>
      <c r="BX11" s="430"/>
      <c r="BY11" s="430"/>
      <c r="BZ11" s="430"/>
      <c r="CA11" s="430"/>
      <c r="CB11" s="430"/>
      <c r="CC11" s="431"/>
      <c r="CD11" s="469" t="s">
        <v>126</v>
      </c>
      <c r="CE11" s="389"/>
      <c r="CF11" s="389"/>
      <c r="CG11" s="389"/>
      <c r="CH11" s="389"/>
      <c r="CI11" s="389"/>
      <c r="CJ11" s="389"/>
      <c r="CK11" s="389"/>
      <c r="CL11" s="389"/>
      <c r="CM11" s="389"/>
      <c r="CN11" s="389"/>
      <c r="CO11" s="389"/>
      <c r="CP11" s="389"/>
      <c r="CQ11" s="389"/>
      <c r="CR11" s="389"/>
      <c r="CS11" s="470"/>
      <c r="CT11" s="532" t="s">
        <v>127</v>
      </c>
      <c r="CU11" s="533"/>
      <c r="CV11" s="533"/>
      <c r="CW11" s="533"/>
      <c r="CX11" s="533"/>
      <c r="CY11" s="533"/>
      <c r="CZ11" s="533"/>
      <c r="DA11" s="534"/>
      <c r="DB11" s="532" t="s">
        <v>127</v>
      </c>
      <c r="DC11" s="533"/>
      <c r="DD11" s="533"/>
      <c r="DE11" s="533"/>
      <c r="DF11" s="533"/>
      <c r="DG11" s="533"/>
      <c r="DH11" s="533"/>
      <c r="DI11" s="534"/>
    </row>
    <row r="12" spans="1:119" ht="18.75" customHeight="1" x14ac:dyDescent="0.15">
      <c r="A12" s="172"/>
      <c r="B12" s="535" t="s">
        <v>128</v>
      </c>
      <c r="C12" s="536"/>
      <c r="D12" s="536"/>
      <c r="E12" s="536"/>
      <c r="F12" s="536"/>
      <c r="G12" s="536"/>
      <c r="H12" s="536"/>
      <c r="I12" s="536"/>
      <c r="J12" s="536"/>
      <c r="K12" s="537"/>
      <c r="L12" s="544" t="s">
        <v>129</v>
      </c>
      <c r="M12" s="545"/>
      <c r="N12" s="545"/>
      <c r="O12" s="545"/>
      <c r="P12" s="545"/>
      <c r="Q12" s="546"/>
      <c r="R12" s="547">
        <v>25625</v>
      </c>
      <c r="S12" s="548"/>
      <c r="T12" s="548"/>
      <c r="U12" s="548"/>
      <c r="V12" s="549"/>
      <c r="W12" s="550" t="s">
        <v>1</v>
      </c>
      <c r="X12" s="488"/>
      <c r="Y12" s="488"/>
      <c r="Z12" s="488"/>
      <c r="AA12" s="488"/>
      <c r="AB12" s="551"/>
      <c r="AC12" s="552" t="s">
        <v>130</v>
      </c>
      <c r="AD12" s="553"/>
      <c r="AE12" s="553"/>
      <c r="AF12" s="553"/>
      <c r="AG12" s="554"/>
      <c r="AH12" s="552" t="s">
        <v>131</v>
      </c>
      <c r="AI12" s="553"/>
      <c r="AJ12" s="553"/>
      <c r="AK12" s="553"/>
      <c r="AL12" s="555"/>
      <c r="AM12" s="486" t="s">
        <v>132</v>
      </c>
      <c r="AN12" s="386"/>
      <c r="AO12" s="386"/>
      <c r="AP12" s="386"/>
      <c r="AQ12" s="386"/>
      <c r="AR12" s="386"/>
      <c r="AS12" s="386"/>
      <c r="AT12" s="387"/>
      <c r="AU12" s="487" t="s">
        <v>133</v>
      </c>
      <c r="AV12" s="488"/>
      <c r="AW12" s="488"/>
      <c r="AX12" s="488"/>
      <c r="AY12" s="443" t="s">
        <v>134</v>
      </c>
      <c r="AZ12" s="444"/>
      <c r="BA12" s="444"/>
      <c r="BB12" s="444"/>
      <c r="BC12" s="444"/>
      <c r="BD12" s="444"/>
      <c r="BE12" s="444"/>
      <c r="BF12" s="444"/>
      <c r="BG12" s="444"/>
      <c r="BH12" s="444"/>
      <c r="BI12" s="444"/>
      <c r="BJ12" s="444"/>
      <c r="BK12" s="444"/>
      <c r="BL12" s="444"/>
      <c r="BM12" s="445"/>
      <c r="BN12" s="429">
        <v>0</v>
      </c>
      <c r="BO12" s="430"/>
      <c r="BP12" s="430"/>
      <c r="BQ12" s="430"/>
      <c r="BR12" s="430"/>
      <c r="BS12" s="430"/>
      <c r="BT12" s="430"/>
      <c r="BU12" s="431"/>
      <c r="BV12" s="429">
        <v>0</v>
      </c>
      <c r="BW12" s="430"/>
      <c r="BX12" s="430"/>
      <c r="BY12" s="430"/>
      <c r="BZ12" s="430"/>
      <c r="CA12" s="430"/>
      <c r="CB12" s="430"/>
      <c r="CC12" s="431"/>
      <c r="CD12" s="469" t="s">
        <v>135</v>
      </c>
      <c r="CE12" s="389"/>
      <c r="CF12" s="389"/>
      <c r="CG12" s="389"/>
      <c r="CH12" s="389"/>
      <c r="CI12" s="389"/>
      <c r="CJ12" s="389"/>
      <c r="CK12" s="389"/>
      <c r="CL12" s="389"/>
      <c r="CM12" s="389"/>
      <c r="CN12" s="389"/>
      <c r="CO12" s="389"/>
      <c r="CP12" s="389"/>
      <c r="CQ12" s="389"/>
      <c r="CR12" s="389"/>
      <c r="CS12" s="470"/>
      <c r="CT12" s="532" t="s">
        <v>136</v>
      </c>
      <c r="CU12" s="533"/>
      <c r="CV12" s="533"/>
      <c r="CW12" s="533"/>
      <c r="CX12" s="533"/>
      <c r="CY12" s="533"/>
      <c r="CZ12" s="533"/>
      <c r="DA12" s="534"/>
      <c r="DB12" s="532" t="s">
        <v>137</v>
      </c>
      <c r="DC12" s="533"/>
      <c r="DD12" s="533"/>
      <c r="DE12" s="533"/>
      <c r="DF12" s="533"/>
      <c r="DG12" s="533"/>
      <c r="DH12" s="533"/>
      <c r="DI12" s="534"/>
    </row>
    <row r="13" spans="1:119" ht="18.75" customHeight="1" x14ac:dyDescent="0.15">
      <c r="A13" s="172"/>
      <c r="B13" s="538"/>
      <c r="C13" s="539"/>
      <c r="D13" s="539"/>
      <c r="E13" s="539"/>
      <c r="F13" s="539"/>
      <c r="G13" s="539"/>
      <c r="H13" s="539"/>
      <c r="I13" s="539"/>
      <c r="J13" s="539"/>
      <c r="K13" s="540"/>
      <c r="L13" s="187"/>
      <c r="M13" s="513" t="s">
        <v>138</v>
      </c>
      <c r="N13" s="514"/>
      <c r="O13" s="514"/>
      <c r="P13" s="514"/>
      <c r="Q13" s="515"/>
      <c r="R13" s="516">
        <v>25523</v>
      </c>
      <c r="S13" s="517"/>
      <c r="T13" s="517"/>
      <c r="U13" s="517"/>
      <c r="V13" s="518"/>
      <c r="W13" s="519" t="s">
        <v>139</v>
      </c>
      <c r="X13" s="415"/>
      <c r="Y13" s="415"/>
      <c r="Z13" s="415"/>
      <c r="AA13" s="415"/>
      <c r="AB13" s="416"/>
      <c r="AC13" s="382">
        <v>867</v>
      </c>
      <c r="AD13" s="383"/>
      <c r="AE13" s="383"/>
      <c r="AF13" s="383"/>
      <c r="AG13" s="384"/>
      <c r="AH13" s="382">
        <v>1023</v>
      </c>
      <c r="AI13" s="383"/>
      <c r="AJ13" s="383"/>
      <c r="AK13" s="383"/>
      <c r="AL13" s="442"/>
      <c r="AM13" s="486" t="s">
        <v>140</v>
      </c>
      <c r="AN13" s="386"/>
      <c r="AO13" s="386"/>
      <c r="AP13" s="386"/>
      <c r="AQ13" s="386"/>
      <c r="AR13" s="386"/>
      <c r="AS13" s="386"/>
      <c r="AT13" s="387"/>
      <c r="AU13" s="487" t="s">
        <v>141</v>
      </c>
      <c r="AV13" s="488"/>
      <c r="AW13" s="488"/>
      <c r="AX13" s="488"/>
      <c r="AY13" s="443" t="s">
        <v>142</v>
      </c>
      <c r="AZ13" s="444"/>
      <c r="BA13" s="444"/>
      <c r="BB13" s="444"/>
      <c r="BC13" s="444"/>
      <c r="BD13" s="444"/>
      <c r="BE13" s="444"/>
      <c r="BF13" s="444"/>
      <c r="BG13" s="444"/>
      <c r="BH13" s="444"/>
      <c r="BI13" s="444"/>
      <c r="BJ13" s="444"/>
      <c r="BK13" s="444"/>
      <c r="BL13" s="444"/>
      <c r="BM13" s="445"/>
      <c r="BN13" s="429">
        <v>810789</v>
      </c>
      <c r="BO13" s="430"/>
      <c r="BP13" s="430"/>
      <c r="BQ13" s="430"/>
      <c r="BR13" s="430"/>
      <c r="BS13" s="430"/>
      <c r="BT13" s="430"/>
      <c r="BU13" s="431"/>
      <c r="BV13" s="429">
        <v>497483</v>
      </c>
      <c r="BW13" s="430"/>
      <c r="BX13" s="430"/>
      <c r="BY13" s="430"/>
      <c r="BZ13" s="430"/>
      <c r="CA13" s="430"/>
      <c r="CB13" s="430"/>
      <c r="CC13" s="431"/>
      <c r="CD13" s="469" t="s">
        <v>143</v>
      </c>
      <c r="CE13" s="389"/>
      <c r="CF13" s="389"/>
      <c r="CG13" s="389"/>
      <c r="CH13" s="389"/>
      <c r="CI13" s="389"/>
      <c r="CJ13" s="389"/>
      <c r="CK13" s="389"/>
      <c r="CL13" s="389"/>
      <c r="CM13" s="389"/>
      <c r="CN13" s="389"/>
      <c r="CO13" s="389"/>
      <c r="CP13" s="389"/>
      <c r="CQ13" s="389"/>
      <c r="CR13" s="389"/>
      <c r="CS13" s="470"/>
      <c r="CT13" s="426">
        <v>9.1</v>
      </c>
      <c r="CU13" s="427"/>
      <c r="CV13" s="427"/>
      <c r="CW13" s="427"/>
      <c r="CX13" s="427"/>
      <c r="CY13" s="427"/>
      <c r="CZ13" s="427"/>
      <c r="DA13" s="428"/>
      <c r="DB13" s="426">
        <v>9.3000000000000007</v>
      </c>
      <c r="DC13" s="427"/>
      <c r="DD13" s="427"/>
      <c r="DE13" s="427"/>
      <c r="DF13" s="427"/>
      <c r="DG13" s="427"/>
      <c r="DH13" s="427"/>
      <c r="DI13" s="428"/>
    </row>
    <row r="14" spans="1:119" ht="18.75" customHeight="1" thickBot="1" x14ac:dyDescent="0.2">
      <c r="A14" s="172"/>
      <c r="B14" s="538"/>
      <c r="C14" s="539"/>
      <c r="D14" s="539"/>
      <c r="E14" s="539"/>
      <c r="F14" s="539"/>
      <c r="G14" s="539"/>
      <c r="H14" s="539"/>
      <c r="I14" s="539"/>
      <c r="J14" s="539"/>
      <c r="K14" s="540"/>
      <c r="L14" s="503" t="s">
        <v>144</v>
      </c>
      <c r="M14" s="556"/>
      <c r="N14" s="556"/>
      <c r="O14" s="556"/>
      <c r="P14" s="556"/>
      <c r="Q14" s="557"/>
      <c r="R14" s="516">
        <v>26137</v>
      </c>
      <c r="S14" s="517"/>
      <c r="T14" s="517"/>
      <c r="U14" s="517"/>
      <c r="V14" s="518"/>
      <c r="W14" s="520"/>
      <c r="X14" s="418"/>
      <c r="Y14" s="418"/>
      <c r="Z14" s="418"/>
      <c r="AA14" s="418"/>
      <c r="AB14" s="419"/>
      <c r="AC14" s="509">
        <v>6.9</v>
      </c>
      <c r="AD14" s="510"/>
      <c r="AE14" s="510"/>
      <c r="AF14" s="510"/>
      <c r="AG14" s="511"/>
      <c r="AH14" s="509">
        <v>7.5</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145</v>
      </c>
      <c r="CE14" s="467"/>
      <c r="CF14" s="467"/>
      <c r="CG14" s="467"/>
      <c r="CH14" s="467"/>
      <c r="CI14" s="467"/>
      <c r="CJ14" s="467"/>
      <c r="CK14" s="467"/>
      <c r="CL14" s="467"/>
      <c r="CM14" s="467"/>
      <c r="CN14" s="467"/>
      <c r="CO14" s="467"/>
      <c r="CP14" s="467"/>
      <c r="CQ14" s="467"/>
      <c r="CR14" s="467"/>
      <c r="CS14" s="468"/>
      <c r="CT14" s="526">
        <v>99</v>
      </c>
      <c r="CU14" s="527"/>
      <c r="CV14" s="527"/>
      <c r="CW14" s="527"/>
      <c r="CX14" s="527"/>
      <c r="CY14" s="527"/>
      <c r="CZ14" s="527"/>
      <c r="DA14" s="528"/>
      <c r="DB14" s="526">
        <v>114.6</v>
      </c>
      <c r="DC14" s="527"/>
      <c r="DD14" s="527"/>
      <c r="DE14" s="527"/>
      <c r="DF14" s="527"/>
      <c r="DG14" s="527"/>
      <c r="DH14" s="527"/>
      <c r="DI14" s="528"/>
    </row>
    <row r="15" spans="1:119" ht="18.75" customHeight="1" x14ac:dyDescent="0.15">
      <c r="A15" s="172"/>
      <c r="B15" s="538"/>
      <c r="C15" s="539"/>
      <c r="D15" s="539"/>
      <c r="E15" s="539"/>
      <c r="F15" s="539"/>
      <c r="G15" s="539"/>
      <c r="H15" s="539"/>
      <c r="I15" s="539"/>
      <c r="J15" s="539"/>
      <c r="K15" s="540"/>
      <c r="L15" s="187"/>
      <c r="M15" s="513" t="s">
        <v>138</v>
      </c>
      <c r="N15" s="514"/>
      <c r="O15" s="514"/>
      <c r="P15" s="514"/>
      <c r="Q15" s="515"/>
      <c r="R15" s="516">
        <v>26039</v>
      </c>
      <c r="S15" s="517"/>
      <c r="T15" s="517"/>
      <c r="U15" s="517"/>
      <c r="V15" s="518"/>
      <c r="W15" s="519" t="s">
        <v>146</v>
      </c>
      <c r="X15" s="415"/>
      <c r="Y15" s="415"/>
      <c r="Z15" s="415"/>
      <c r="AA15" s="415"/>
      <c r="AB15" s="416"/>
      <c r="AC15" s="382">
        <v>4347</v>
      </c>
      <c r="AD15" s="383"/>
      <c r="AE15" s="383"/>
      <c r="AF15" s="383"/>
      <c r="AG15" s="384"/>
      <c r="AH15" s="382">
        <v>4818</v>
      </c>
      <c r="AI15" s="383"/>
      <c r="AJ15" s="383"/>
      <c r="AK15" s="383"/>
      <c r="AL15" s="442"/>
      <c r="AM15" s="486"/>
      <c r="AN15" s="386"/>
      <c r="AO15" s="386"/>
      <c r="AP15" s="386"/>
      <c r="AQ15" s="386"/>
      <c r="AR15" s="386"/>
      <c r="AS15" s="386"/>
      <c r="AT15" s="387"/>
      <c r="AU15" s="487"/>
      <c r="AV15" s="488"/>
      <c r="AW15" s="488"/>
      <c r="AX15" s="488"/>
      <c r="AY15" s="455" t="s">
        <v>147</v>
      </c>
      <c r="AZ15" s="456"/>
      <c r="BA15" s="456"/>
      <c r="BB15" s="456"/>
      <c r="BC15" s="456"/>
      <c r="BD15" s="456"/>
      <c r="BE15" s="456"/>
      <c r="BF15" s="456"/>
      <c r="BG15" s="456"/>
      <c r="BH15" s="456"/>
      <c r="BI15" s="456"/>
      <c r="BJ15" s="456"/>
      <c r="BK15" s="456"/>
      <c r="BL15" s="456"/>
      <c r="BM15" s="457"/>
      <c r="BN15" s="458">
        <v>2599183</v>
      </c>
      <c r="BO15" s="459"/>
      <c r="BP15" s="459"/>
      <c r="BQ15" s="459"/>
      <c r="BR15" s="459"/>
      <c r="BS15" s="459"/>
      <c r="BT15" s="459"/>
      <c r="BU15" s="460"/>
      <c r="BV15" s="458">
        <v>2698453</v>
      </c>
      <c r="BW15" s="459"/>
      <c r="BX15" s="459"/>
      <c r="BY15" s="459"/>
      <c r="BZ15" s="459"/>
      <c r="CA15" s="459"/>
      <c r="CB15" s="459"/>
      <c r="CC15" s="460"/>
      <c r="CD15" s="529" t="s">
        <v>148</v>
      </c>
      <c r="CE15" s="530"/>
      <c r="CF15" s="530"/>
      <c r="CG15" s="530"/>
      <c r="CH15" s="530"/>
      <c r="CI15" s="530"/>
      <c r="CJ15" s="530"/>
      <c r="CK15" s="530"/>
      <c r="CL15" s="530"/>
      <c r="CM15" s="530"/>
      <c r="CN15" s="530"/>
      <c r="CO15" s="530"/>
      <c r="CP15" s="530"/>
      <c r="CQ15" s="530"/>
      <c r="CR15" s="530"/>
      <c r="CS15" s="53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538"/>
      <c r="C16" s="539"/>
      <c r="D16" s="539"/>
      <c r="E16" s="539"/>
      <c r="F16" s="539"/>
      <c r="G16" s="539"/>
      <c r="H16" s="539"/>
      <c r="I16" s="539"/>
      <c r="J16" s="539"/>
      <c r="K16" s="540"/>
      <c r="L16" s="503" t="s">
        <v>149</v>
      </c>
      <c r="M16" s="504"/>
      <c r="N16" s="504"/>
      <c r="O16" s="504"/>
      <c r="P16" s="504"/>
      <c r="Q16" s="505"/>
      <c r="R16" s="506" t="s">
        <v>150</v>
      </c>
      <c r="S16" s="507"/>
      <c r="T16" s="507"/>
      <c r="U16" s="507"/>
      <c r="V16" s="508"/>
      <c r="W16" s="520"/>
      <c r="X16" s="418"/>
      <c r="Y16" s="418"/>
      <c r="Z16" s="418"/>
      <c r="AA16" s="418"/>
      <c r="AB16" s="419"/>
      <c r="AC16" s="509">
        <v>34.4</v>
      </c>
      <c r="AD16" s="510"/>
      <c r="AE16" s="510"/>
      <c r="AF16" s="510"/>
      <c r="AG16" s="511"/>
      <c r="AH16" s="509">
        <v>35.299999999999997</v>
      </c>
      <c r="AI16" s="510"/>
      <c r="AJ16" s="510"/>
      <c r="AK16" s="510"/>
      <c r="AL16" s="512"/>
      <c r="AM16" s="486"/>
      <c r="AN16" s="386"/>
      <c r="AO16" s="386"/>
      <c r="AP16" s="386"/>
      <c r="AQ16" s="386"/>
      <c r="AR16" s="386"/>
      <c r="AS16" s="386"/>
      <c r="AT16" s="387"/>
      <c r="AU16" s="487"/>
      <c r="AV16" s="488"/>
      <c r="AW16" s="488"/>
      <c r="AX16" s="488"/>
      <c r="AY16" s="443" t="s">
        <v>151</v>
      </c>
      <c r="AZ16" s="444"/>
      <c r="BA16" s="444"/>
      <c r="BB16" s="444"/>
      <c r="BC16" s="444"/>
      <c r="BD16" s="444"/>
      <c r="BE16" s="444"/>
      <c r="BF16" s="444"/>
      <c r="BG16" s="444"/>
      <c r="BH16" s="444"/>
      <c r="BI16" s="444"/>
      <c r="BJ16" s="444"/>
      <c r="BK16" s="444"/>
      <c r="BL16" s="444"/>
      <c r="BM16" s="445"/>
      <c r="BN16" s="429">
        <v>6590622</v>
      </c>
      <c r="BO16" s="430"/>
      <c r="BP16" s="430"/>
      <c r="BQ16" s="430"/>
      <c r="BR16" s="430"/>
      <c r="BS16" s="430"/>
      <c r="BT16" s="430"/>
      <c r="BU16" s="431"/>
      <c r="BV16" s="429">
        <v>6287243</v>
      </c>
      <c r="BW16" s="430"/>
      <c r="BX16" s="430"/>
      <c r="BY16" s="430"/>
      <c r="BZ16" s="430"/>
      <c r="CA16" s="430"/>
      <c r="CB16" s="430"/>
      <c r="CC16" s="431"/>
      <c r="CD16" s="181"/>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
      <c r="A17" s="172"/>
      <c r="B17" s="541"/>
      <c r="C17" s="542"/>
      <c r="D17" s="542"/>
      <c r="E17" s="542"/>
      <c r="F17" s="542"/>
      <c r="G17" s="542"/>
      <c r="H17" s="542"/>
      <c r="I17" s="542"/>
      <c r="J17" s="542"/>
      <c r="K17" s="543"/>
      <c r="L17" s="191"/>
      <c r="M17" s="522" t="s">
        <v>152</v>
      </c>
      <c r="N17" s="523"/>
      <c r="O17" s="523"/>
      <c r="P17" s="523"/>
      <c r="Q17" s="524"/>
      <c r="R17" s="506" t="s">
        <v>150</v>
      </c>
      <c r="S17" s="507"/>
      <c r="T17" s="507"/>
      <c r="U17" s="507"/>
      <c r="V17" s="508"/>
      <c r="W17" s="519" t="s">
        <v>153</v>
      </c>
      <c r="X17" s="415"/>
      <c r="Y17" s="415"/>
      <c r="Z17" s="415"/>
      <c r="AA17" s="415"/>
      <c r="AB17" s="416"/>
      <c r="AC17" s="382">
        <v>7436</v>
      </c>
      <c r="AD17" s="383"/>
      <c r="AE17" s="383"/>
      <c r="AF17" s="383"/>
      <c r="AG17" s="384"/>
      <c r="AH17" s="382">
        <v>7802</v>
      </c>
      <c r="AI17" s="383"/>
      <c r="AJ17" s="383"/>
      <c r="AK17" s="383"/>
      <c r="AL17" s="442"/>
      <c r="AM17" s="486"/>
      <c r="AN17" s="386"/>
      <c r="AO17" s="386"/>
      <c r="AP17" s="386"/>
      <c r="AQ17" s="386"/>
      <c r="AR17" s="386"/>
      <c r="AS17" s="386"/>
      <c r="AT17" s="387"/>
      <c r="AU17" s="487"/>
      <c r="AV17" s="488"/>
      <c r="AW17" s="488"/>
      <c r="AX17" s="488"/>
      <c r="AY17" s="443" t="s">
        <v>154</v>
      </c>
      <c r="AZ17" s="444"/>
      <c r="BA17" s="444"/>
      <c r="BB17" s="444"/>
      <c r="BC17" s="444"/>
      <c r="BD17" s="444"/>
      <c r="BE17" s="444"/>
      <c r="BF17" s="444"/>
      <c r="BG17" s="444"/>
      <c r="BH17" s="444"/>
      <c r="BI17" s="444"/>
      <c r="BJ17" s="444"/>
      <c r="BK17" s="444"/>
      <c r="BL17" s="444"/>
      <c r="BM17" s="445"/>
      <c r="BN17" s="429">
        <v>3223520</v>
      </c>
      <c r="BO17" s="430"/>
      <c r="BP17" s="430"/>
      <c r="BQ17" s="430"/>
      <c r="BR17" s="430"/>
      <c r="BS17" s="430"/>
      <c r="BT17" s="430"/>
      <c r="BU17" s="431"/>
      <c r="BV17" s="429">
        <v>3360231</v>
      </c>
      <c r="BW17" s="430"/>
      <c r="BX17" s="430"/>
      <c r="BY17" s="430"/>
      <c r="BZ17" s="430"/>
      <c r="CA17" s="430"/>
      <c r="CB17" s="430"/>
      <c r="CC17" s="431"/>
      <c r="CD17" s="181"/>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
      <c r="A18" s="172"/>
      <c r="B18" s="479" t="s">
        <v>155</v>
      </c>
      <c r="C18" s="480"/>
      <c r="D18" s="480"/>
      <c r="E18" s="481"/>
      <c r="F18" s="481"/>
      <c r="G18" s="481"/>
      <c r="H18" s="481"/>
      <c r="I18" s="481"/>
      <c r="J18" s="481"/>
      <c r="K18" s="481"/>
      <c r="L18" s="482">
        <v>133.72</v>
      </c>
      <c r="M18" s="482"/>
      <c r="N18" s="482"/>
      <c r="O18" s="482"/>
      <c r="P18" s="482"/>
      <c r="Q18" s="482"/>
      <c r="R18" s="483"/>
      <c r="S18" s="483"/>
      <c r="T18" s="483"/>
      <c r="U18" s="483"/>
      <c r="V18" s="484"/>
      <c r="W18" s="500"/>
      <c r="X18" s="501"/>
      <c r="Y18" s="501"/>
      <c r="Z18" s="501"/>
      <c r="AA18" s="501"/>
      <c r="AB18" s="525"/>
      <c r="AC18" s="399">
        <v>58.8</v>
      </c>
      <c r="AD18" s="400"/>
      <c r="AE18" s="400"/>
      <c r="AF18" s="400"/>
      <c r="AG18" s="485"/>
      <c r="AH18" s="399">
        <v>57.2</v>
      </c>
      <c r="AI18" s="400"/>
      <c r="AJ18" s="400"/>
      <c r="AK18" s="400"/>
      <c r="AL18" s="401"/>
      <c r="AM18" s="486"/>
      <c r="AN18" s="386"/>
      <c r="AO18" s="386"/>
      <c r="AP18" s="386"/>
      <c r="AQ18" s="386"/>
      <c r="AR18" s="386"/>
      <c r="AS18" s="386"/>
      <c r="AT18" s="387"/>
      <c r="AU18" s="487"/>
      <c r="AV18" s="488"/>
      <c r="AW18" s="488"/>
      <c r="AX18" s="488"/>
      <c r="AY18" s="443" t="s">
        <v>156</v>
      </c>
      <c r="AZ18" s="444"/>
      <c r="BA18" s="444"/>
      <c r="BB18" s="444"/>
      <c r="BC18" s="444"/>
      <c r="BD18" s="444"/>
      <c r="BE18" s="444"/>
      <c r="BF18" s="444"/>
      <c r="BG18" s="444"/>
      <c r="BH18" s="444"/>
      <c r="BI18" s="444"/>
      <c r="BJ18" s="444"/>
      <c r="BK18" s="444"/>
      <c r="BL18" s="444"/>
      <c r="BM18" s="445"/>
      <c r="BN18" s="429">
        <v>6958540</v>
      </c>
      <c r="BO18" s="430"/>
      <c r="BP18" s="430"/>
      <c r="BQ18" s="430"/>
      <c r="BR18" s="430"/>
      <c r="BS18" s="430"/>
      <c r="BT18" s="430"/>
      <c r="BU18" s="431"/>
      <c r="BV18" s="429">
        <v>6964599</v>
      </c>
      <c r="BW18" s="430"/>
      <c r="BX18" s="430"/>
      <c r="BY18" s="430"/>
      <c r="BZ18" s="430"/>
      <c r="CA18" s="430"/>
      <c r="CB18" s="430"/>
      <c r="CC18" s="431"/>
      <c r="CD18" s="181"/>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
      <c r="A19" s="172"/>
      <c r="B19" s="479" t="s">
        <v>157</v>
      </c>
      <c r="C19" s="480"/>
      <c r="D19" s="480"/>
      <c r="E19" s="481"/>
      <c r="F19" s="481"/>
      <c r="G19" s="481"/>
      <c r="H19" s="481"/>
      <c r="I19" s="481"/>
      <c r="J19" s="481"/>
      <c r="K19" s="481"/>
      <c r="L19" s="489">
        <v>190</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158</v>
      </c>
      <c r="AZ19" s="444"/>
      <c r="BA19" s="444"/>
      <c r="BB19" s="444"/>
      <c r="BC19" s="444"/>
      <c r="BD19" s="444"/>
      <c r="BE19" s="444"/>
      <c r="BF19" s="444"/>
      <c r="BG19" s="444"/>
      <c r="BH19" s="444"/>
      <c r="BI19" s="444"/>
      <c r="BJ19" s="444"/>
      <c r="BK19" s="444"/>
      <c r="BL19" s="444"/>
      <c r="BM19" s="445"/>
      <c r="BN19" s="429">
        <v>9873591</v>
      </c>
      <c r="BO19" s="430"/>
      <c r="BP19" s="430"/>
      <c r="BQ19" s="430"/>
      <c r="BR19" s="430"/>
      <c r="BS19" s="430"/>
      <c r="BT19" s="430"/>
      <c r="BU19" s="431"/>
      <c r="BV19" s="429">
        <v>9039515</v>
      </c>
      <c r="BW19" s="430"/>
      <c r="BX19" s="430"/>
      <c r="BY19" s="430"/>
      <c r="BZ19" s="430"/>
      <c r="CA19" s="430"/>
      <c r="CB19" s="430"/>
      <c r="CC19" s="431"/>
      <c r="CD19" s="181"/>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
      <c r="A20" s="172"/>
      <c r="B20" s="479" t="s">
        <v>159</v>
      </c>
      <c r="C20" s="480"/>
      <c r="D20" s="480"/>
      <c r="E20" s="481"/>
      <c r="F20" s="481"/>
      <c r="G20" s="481"/>
      <c r="H20" s="481"/>
      <c r="I20" s="481"/>
      <c r="J20" s="481"/>
      <c r="K20" s="481"/>
      <c r="L20" s="489">
        <v>9396</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1"/>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
      <c r="A21" s="172"/>
      <c r="B21" s="476" t="s">
        <v>160</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1"/>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15">
      <c r="A22" s="172"/>
      <c r="B22" s="405" t="s">
        <v>161</v>
      </c>
      <c r="C22" s="406"/>
      <c r="D22" s="407"/>
      <c r="E22" s="414" t="s">
        <v>1</v>
      </c>
      <c r="F22" s="415"/>
      <c r="G22" s="415"/>
      <c r="H22" s="415"/>
      <c r="I22" s="415"/>
      <c r="J22" s="415"/>
      <c r="K22" s="416"/>
      <c r="L22" s="414" t="s">
        <v>162</v>
      </c>
      <c r="M22" s="415"/>
      <c r="N22" s="415"/>
      <c r="O22" s="415"/>
      <c r="P22" s="416"/>
      <c r="Q22" s="420" t="s">
        <v>163</v>
      </c>
      <c r="R22" s="421"/>
      <c r="S22" s="421"/>
      <c r="T22" s="421"/>
      <c r="U22" s="421"/>
      <c r="V22" s="422"/>
      <c r="W22" s="471" t="s">
        <v>164</v>
      </c>
      <c r="X22" s="406"/>
      <c r="Y22" s="407"/>
      <c r="Z22" s="414" t="s">
        <v>1</v>
      </c>
      <c r="AA22" s="415"/>
      <c r="AB22" s="415"/>
      <c r="AC22" s="415"/>
      <c r="AD22" s="415"/>
      <c r="AE22" s="415"/>
      <c r="AF22" s="415"/>
      <c r="AG22" s="416"/>
      <c r="AH22" s="432" t="s">
        <v>165</v>
      </c>
      <c r="AI22" s="415"/>
      <c r="AJ22" s="415"/>
      <c r="AK22" s="415"/>
      <c r="AL22" s="416"/>
      <c r="AM22" s="432" t="s">
        <v>166</v>
      </c>
      <c r="AN22" s="433"/>
      <c r="AO22" s="433"/>
      <c r="AP22" s="433"/>
      <c r="AQ22" s="433"/>
      <c r="AR22" s="434"/>
      <c r="AS22" s="420" t="s">
        <v>163</v>
      </c>
      <c r="AT22" s="421"/>
      <c r="AU22" s="421"/>
      <c r="AV22" s="421"/>
      <c r="AW22" s="421"/>
      <c r="AX22" s="438"/>
      <c r="AY22" s="455" t="s">
        <v>167</v>
      </c>
      <c r="AZ22" s="456"/>
      <c r="BA22" s="456"/>
      <c r="BB22" s="456"/>
      <c r="BC22" s="456"/>
      <c r="BD22" s="456"/>
      <c r="BE22" s="456"/>
      <c r="BF22" s="456"/>
      <c r="BG22" s="456"/>
      <c r="BH22" s="456"/>
      <c r="BI22" s="456"/>
      <c r="BJ22" s="456"/>
      <c r="BK22" s="456"/>
      <c r="BL22" s="456"/>
      <c r="BM22" s="457"/>
      <c r="BN22" s="458">
        <v>9076857</v>
      </c>
      <c r="BO22" s="459"/>
      <c r="BP22" s="459"/>
      <c r="BQ22" s="459"/>
      <c r="BR22" s="459"/>
      <c r="BS22" s="459"/>
      <c r="BT22" s="459"/>
      <c r="BU22" s="460"/>
      <c r="BV22" s="458">
        <v>9145453</v>
      </c>
      <c r="BW22" s="459"/>
      <c r="BX22" s="459"/>
      <c r="BY22" s="459"/>
      <c r="BZ22" s="459"/>
      <c r="CA22" s="459"/>
      <c r="CB22" s="459"/>
      <c r="CC22" s="460"/>
      <c r="CD22" s="181"/>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15">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168</v>
      </c>
      <c r="AZ23" s="444"/>
      <c r="BA23" s="444"/>
      <c r="BB23" s="444"/>
      <c r="BC23" s="444"/>
      <c r="BD23" s="444"/>
      <c r="BE23" s="444"/>
      <c r="BF23" s="444"/>
      <c r="BG23" s="444"/>
      <c r="BH23" s="444"/>
      <c r="BI23" s="444"/>
      <c r="BJ23" s="444"/>
      <c r="BK23" s="444"/>
      <c r="BL23" s="444"/>
      <c r="BM23" s="445"/>
      <c r="BN23" s="429">
        <v>7040693</v>
      </c>
      <c r="BO23" s="430"/>
      <c r="BP23" s="430"/>
      <c r="BQ23" s="430"/>
      <c r="BR23" s="430"/>
      <c r="BS23" s="430"/>
      <c r="BT23" s="430"/>
      <c r="BU23" s="431"/>
      <c r="BV23" s="429">
        <v>6996728</v>
      </c>
      <c r="BW23" s="430"/>
      <c r="BX23" s="430"/>
      <c r="BY23" s="430"/>
      <c r="BZ23" s="430"/>
      <c r="CA23" s="430"/>
      <c r="CB23" s="430"/>
      <c r="CC23" s="431"/>
      <c r="CD23" s="181"/>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
      <c r="A24" s="172"/>
      <c r="B24" s="408"/>
      <c r="C24" s="409"/>
      <c r="D24" s="410"/>
      <c r="E24" s="385" t="s">
        <v>169</v>
      </c>
      <c r="F24" s="386"/>
      <c r="G24" s="386"/>
      <c r="H24" s="386"/>
      <c r="I24" s="386"/>
      <c r="J24" s="386"/>
      <c r="K24" s="387"/>
      <c r="L24" s="382">
        <v>1</v>
      </c>
      <c r="M24" s="383"/>
      <c r="N24" s="383"/>
      <c r="O24" s="383"/>
      <c r="P24" s="384"/>
      <c r="Q24" s="382">
        <v>6904</v>
      </c>
      <c r="R24" s="383"/>
      <c r="S24" s="383"/>
      <c r="T24" s="383"/>
      <c r="U24" s="383"/>
      <c r="V24" s="384"/>
      <c r="W24" s="472"/>
      <c r="X24" s="409"/>
      <c r="Y24" s="410"/>
      <c r="Z24" s="385" t="s">
        <v>170</v>
      </c>
      <c r="AA24" s="386"/>
      <c r="AB24" s="386"/>
      <c r="AC24" s="386"/>
      <c r="AD24" s="386"/>
      <c r="AE24" s="386"/>
      <c r="AF24" s="386"/>
      <c r="AG24" s="387"/>
      <c r="AH24" s="382">
        <v>189</v>
      </c>
      <c r="AI24" s="383"/>
      <c r="AJ24" s="383"/>
      <c r="AK24" s="383"/>
      <c r="AL24" s="384"/>
      <c r="AM24" s="382">
        <v>585333</v>
      </c>
      <c r="AN24" s="383"/>
      <c r="AO24" s="383"/>
      <c r="AP24" s="383"/>
      <c r="AQ24" s="383"/>
      <c r="AR24" s="384"/>
      <c r="AS24" s="382">
        <v>3097</v>
      </c>
      <c r="AT24" s="383"/>
      <c r="AU24" s="383"/>
      <c r="AV24" s="383"/>
      <c r="AW24" s="383"/>
      <c r="AX24" s="442"/>
      <c r="AY24" s="402" t="s">
        <v>171</v>
      </c>
      <c r="AZ24" s="403"/>
      <c r="BA24" s="403"/>
      <c r="BB24" s="403"/>
      <c r="BC24" s="403"/>
      <c r="BD24" s="403"/>
      <c r="BE24" s="403"/>
      <c r="BF24" s="403"/>
      <c r="BG24" s="403"/>
      <c r="BH24" s="403"/>
      <c r="BI24" s="403"/>
      <c r="BJ24" s="403"/>
      <c r="BK24" s="403"/>
      <c r="BL24" s="403"/>
      <c r="BM24" s="404"/>
      <c r="BN24" s="429">
        <v>4306606</v>
      </c>
      <c r="BO24" s="430"/>
      <c r="BP24" s="430"/>
      <c r="BQ24" s="430"/>
      <c r="BR24" s="430"/>
      <c r="BS24" s="430"/>
      <c r="BT24" s="430"/>
      <c r="BU24" s="431"/>
      <c r="BV24" s="429">
        <v>4285508</v>
      </c>
      <c r="BW24" s="430"/>
      <c r="BX24" s="430"/>
      <c r="BY24" s="430"/>
      <c r="BZ24" s="430"/>
      <c r="CA24" s="430"/>
      <c r="CB24" s="430"/>
      <c r="CC24" s="431"/>
      <c r="CD24" s="181"/>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15">
      <c r="A25" s="172"/>
      <c r="B25" s="408"/>
      <c r="C25" s="409"/>
      <c r="D25" s="410"/>
      <c r="E25" s="385" t="s">
        <v>172</v>
      </c>
      <c r="F25" s="386"/>
      <c r="G25" s="386"/>
      <c r="H25" s="386"/>
      <c r="I25" s="386"/>
      <c r="J25" s="386"/>
      <c r="K25" s="387"/>
      <c r="L25" s="382">
        <v>2</v>
      </c>
      <c r="M25" s="383"/>
      <c r="N25" s="383"/>
      <c r="O25" s="383"/>
      <c r="P25" s="384"/>
      <c r="Q25" s="382">
        <v>5599</v>
      </c>
      <c r="R25" s="383"/>
      <c r="S25" s="383"/>
      <c r="T25" s="383"/>
      <c r="U25" s="383"/>
      <c r="V25" s="384"/>
      <c r="W25" s="472"/>
      <c r="X25" s="409"/>
      <c r="Y25" s="410"/>
      <c r="Z25" s="385" t="s">
        <v>173</v>
      </c>
      <c r="AA25" s="386"/>
      <c r="AB25" s="386"/>
      <c r="AC25" s="386"/>
      <c r="AD25" s="386"/>
      <c r="AE25" s="386"/>
      <c r="AF25" s="386"/>
      <c r="AG25" s="387"/>
      <c r="AH25" s="382" t="s">
        <v>174</v>
      </c>
      <c r="AI25" s="383"/>
      <c r="AJ25" s="383"/>
      <c r="AK25" s="383"/>
      <c r="AL25" s="384"/>
      <c r="AM25" s="382" t="s">
        <v>174</v>
      </c>
      <c r="AN25" s="383"/>
      <c r="AO25" s="383"/>
      <c r="AP25" s="383"/>
      <c r="AQ25" s="383"/>
      <c r="AR25" s="384"/>
      <c r="AS25" s="382" t="s">
        <v>174</v>
      </c>
      <c r="AT25" s="383"/>
      <c r="AU25" s="383"/>
      <c r="AV25" s="383"/>
      <c r="AW25" s="383"/>
      <c r="AX25" s="442"/>
      <c r="AY25" s="455" t="s">
        <v>175</v>
      </c>
      <c r="AZ25" s="456"/>
      <c r="BA25" s="456"/>
      <c r="BB25" s="456"/>
      <c r="BC25" s="456"/>
      <c r="BD25" s="456"/>
      <c r="BE25" s="456"/>
      <c r="BF25" s="456"/>
      <c r="BG25" s="456"/>
      <c r="BH25" s="456"/>
      <c r="BI25" s="456"/>
      <c r="BJ25" s="456"/>
      <c r="BK25" s="456"/>
      <c r="BL25" s="456"/>
      <c r="BM25" s="457"/>
      <c r="BN25" s="458">
        <v>1187513</v>
      </c>
      <c r="BO25" s="459"/>
      <c r="BP25" s="459"/>
      <c r="BQ25" s="459"/>
      <c r="BR25" s="459"/>
      <c r="BS25" s="459"/>
      <c r="BT25" s="459"/>
      <c r="BU25" s="460"/>
      <c r="BV25" s="458">
        <v>1223758</v>
      </c>
      <c r="BW25" s="459"/>
      <c r="BX25" s="459"/>
      <c r="BY25" s="459"/>
      <c r="BZ25" s="459"/>
      <c r="CA25" s="459"/>
      <c r="CB25" s="459"/>
      <c r="CC25" s="460"/>
      <c r="CD25" s="181"/>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15">
      <c r="A26" s="172"/>
      <c r="B26" s="408"/>
      <c r="C26" s="409"/>
      <c r="D26" s="410"/>
      <c r="E26" s="385" t="s">
        <v>176</v>
      </c>
      <c r="F26" s="386"/>
      <c r="G26" s="386"/>
      <c r="H26" s="386"/>
      <c r="I26" s="386"/>
      <c r="J26" s="386"/>
      <c r="K26" s="387"/>
      <c r="L26" s="382">
        <v>1</v>
      </c>
      <c r="M26" s="383"/>
      <c r="N26" s="383"/>
      <c r="O26" s="383"/>
      <c r="P26" s="384"/>
      <c r="Q26" s="382">
        <v>5179</v>
      </c>
      <c r="R26" s="383"/>
      <c r="S26" s="383"/>
      <c r="T26" s="383"/>
      <c r="U26" s="383"/>
      <c r="V26" s="384"/>
      <c r="W26" s="472"/>
      <c r="X26" s="409"/>
      <c r="Y26" s="410"/>
      <c r="Z26" s="385" t="s">
        <v>177</v>
      </c>
      <c r="AA26" s="440"/>
      <c r="AB26" s="440"/>
      <c r="AC26" s="440"/>
      <c r="AD26" s="440"/>
      <c r="AE26" s="440"/>
      <c r="AF26" s="440"/>
      <c r="AG26" s="441"/>
      <c r="AH26" s="382">
        <v>28</v>
      </c>
      <c r="AI26" s="383"/>
      <c r="AJ26" s="383"/>
      <c r="AK26" s="383"/>
      <c r="AL26" s="384"/>
      <c r="AM26" s="382">
        <v>86576</v>
      </c>
      <c r="AN26" s="383"/>
      <c r="AO26" s="383"/>
      <c r="AP26" s="383"/>
      <c r="AQ26" s="383"/>
      <c r="AR26" s="384"/>
      <c r="AS26" s="382">
        <v>3092</v>
      </c>
      <c r="AT26" s="383"/>
      <c r="AU26" s="383"/>
      <c r="AV26" s="383"/>
      <c r="AW26" s="383"/>
      <c r="AX26" s="442"/>
      <c r="AY26" s="469" t="s">
        <v>178</v>
      </c>
      <c r="AZ26" s="389"/>
      <c r="BA26" s="389"/>
      <c r="BB26" s="389"/>
      <c r="BC26" s="389"/>
      <c r="BD26" s="389"/>
      <c r="BE26" s="389"/>
      <c r="BF26" s="389"/>
      <c r="BG26" s="389"/>
      <c r="BH26" s="389"/>
      <c r="BI26" s="389"/>
      <c r="BJ26" s="389"/>
      <c r="BK26" s="389"/>
      <c r="BL26" s="389"/>
      <c r="BM26" s="470"/>
      <c r="BN26" s="429" t="s">
        <v>127</v>
      </c>
      <c r="BO26" s="430"/>
      <c r="BP26" s="430"/>
      <c r="BQ26" s="430"/>
      <c r="BR26" s="430"/>
      <c r="BS26" s="430"/>
      <c r="BT26" s="430"/>
      <c r="BU26" s="431"/>
      <c r="BV26" s="429" t="s">
        <v>174</v>
      </c>
      <c r="BW26" s="430"/>
      <c r="BX26" s="430"/>
      <c r="BY26" s="430"/>
      <c r="BZ26" s="430"/>
      <c r="CA26" s="430"/>
      <c r="CB26" s="430"/>
      <c r="CC26" s="431"/>
      <c r="CD26" s="181"/>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
      <c r="A27" s="172"/>
      <c r="B27" s="408"/>
      <c r="C27" s="409"/>
      <c r="D27" s="410"/>
      <c r="E27" s="385" t="s">
        <v>179</v>
      </c>
      <c r="F27" s="386"/>
      <c r="G27" s="386"/>
      <c r="H27" s="386"/>
      <c r="I27" s="386"/>
      <c r="J27" s="386"/>
      <c r="K27" s="387"/>
      <c r="L27" s="382">
        <v>1</v>
      </c>
      <c r="M27" s="383"/>
      <c r="N27" s="383"/>
      <c r="O27" s="383"/>
      <c r="P27" s="384"/>
      <c r="Q27" s="382">
        <v>3646</v>
      </c>
      <c r="R27" s="383"/>
      <c r="S27" s="383"/>
      <c r="T27" s="383"/>
      <c r="U27" s="383"/>
      <c r="V27" s="384"/>
      <c r="W27" s="472"/>
      <c r="X27" s="409"/>
      <c r="Y27" s="410"/>
      <c r="Z27" s="385" t="s">
        <v>180</v>
      </c>
      <c r="AA27" s="386"/>
      <c r="AB27" s="386"/>
      <c r="AC27" s="386"/>
      <c r="AD27" s="386"/>
      <c r="AE27" s="386"/>
      <c r="AF27" s="386"/>
      <c r="AG27" s="387"/>
      <c r="AH27" s="382" t="s">
        <v>136</v>
      </c>
      <c r="AI27" s="383"/>
      <c r="AJ27" s="383"/>
      <c r="AK27" s="383"/>
      <c r="AL27" s="384"/>
      <c r="AM27" s="382" t="s">
        <v>137</v>
      </c>
      <c r="AN27" s="383"/>
      <c r="AO27" s="383"/>
      <c r="AP27" s="383"/>
      <c r="AQ27" s="383"/>
      <c r="AR27" s="384"/>
      <c r="AS27" s="382" t="s">
        <v>137</v>
      </c>
      <c r="AT27" s="383"/>
      <c r="AU27" s="383"/>
      <c r="AV27" s="383"/>
      <c r="AW27" s="383"/>
      <c r="AX27" s="442"/>
      <c r="AY27" s="466" t="s">
        <v>181</v>
      </c>
      <c r="AZ27" s="467"/>
      <c r="BA27" s="467"/>
      <c r="BB27" s="467"/>
      <c r="BC27" s="467"/>
      <c r="BD27" s="467"/>
      <c r="BE27" s="467"/>
      <c r="BF27" s="467"/>
      <c r="BG27" s="467"/>
      <c r="BH27" s="467"/>
      <c r="BI27" s="467"/>
      <c r="BJ27" s="467"/>
      <c r="BK27" s="467"/>
      <c r="BL27" s="467"/>
      <c r="BM27" s="468"/>
      <c r="BN27" s="463">
        <v>292736</v>
      </c>
      <c r="BO27" s="464"/>
      <c r="BP27" s="464"/>
      <c r="BQ27" s="464"/>
      <c r="BR27" s="464"/>
      <c r="BS27" s="464"/>
      <c r="BT27" s="464"/>
      <c r="BU27" s="465"/>
      <c r="BV27" s="463">
        <v>292694</v>
      </c>
      <c r="BW27" s="464"/>
      <c r="BX27" s="464"/>
      <c r="BY27" s="464"/>
      <c r="BZ27" s="464"/>
      <c r="CA27" s="464"/>
      <c r="CB27" s="464"/>
      <c r="CC27" s="465"/>
      <c r="CD27" s="175"/>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15">
      <c r="A28" s="172"/>
      <c r="B28" s="408"/>
      <c r="C28" s="409"/>
      <c r="D28" s="410"/>
      <c r="E28" s="385" t="s">
        <v>182</v>
      </c>
      <c r="F28" s="386"/>
      <c r="G28" s="386"/>
      <c r="H28" s="386"/>
      <c r="I28" s="386"/>
      <c r="J28" s="386"/>
      <c r="K28" s="387"/>
      <c r="L28" s="382">
        <v>1</v>
      </c>
      <c r="M28" s="383"/>
      <c r="N28" s="383"/>
      <c r="O28" s="383"/>
      <c r="P28" s="384"/>
      <c r="Q28" s="382">
        <v>3017</v>
      </c>
      <c r="R28" s="383"/>
      <c r="S28" s="383"/>
      <c r="T28" s="383"/>
      <c r="U28" s="383"/>
      <c r="V28" s="384"/>
      <c r="W28" s="472"/>
      <c r="X28" s="409"/>
      <c r="Y28" s="410"/>
      <c r="Z28" s="385" t="s">
        <v>183</v>
      </c>
      <c r="AA28" s="386"/>
      <c r="AB28" s="386"/>
      <c r="AC28" s="386"/>
      <c r="AD28" s="386"/>
      <c r="AE28" s="386"/>
      <c r="AF28" s="386"/>
      <c r="AG28" s="387"/>
      <c r="AH28" s="382" t="s">
        <v>127</v>
      </c>
      <c r="AI28" s="383"/>
      <c r="AJ28" s="383"/>
      <c r="AK28" s="383"/>
      <c r="AL28" s="384"/>
      <c r="AM28" s="382" t="s">
        <v>136</v>
      </c>
      <c r="AN28" s="383"/>
      <c r="AO28" s="383"/>
      <c r="AP28" s="383"/>
      <c r="AQ28" s="383"/>
      <c r="AR28" s="384"/>
      <c r="AS28" s="382" t="s">
        <v>136</v>
      </c>
      <c r="AT28" s="383"/>
      <c r="AU28" s="383"/>
      <c r="AV28" s="383"/>
      <c r="AW28" s="383"/>
      <c r="AX28" s="442"/>
      <c r="AY28" s="446" t="s">
        <v>184</v>
      </c>
      <c r="AZ28" s="447"/>
      <c r="BA28" s="447"/>
      <c r="BB28" s="448"/>
      <c r="BC28" s="455" t="s">
        <v>48</v>
      </c>
      <c r="BD28" s="456"/>
      <c r="BE28" s="456"/>
      <c r="BF28" s="456"/>
      <c r="BG28" s="456"/>
      <c r="BH28" s="456"/>
      <c r="BI28" s="456"/>
      <c r="BJ28" s="456"/>
      <c r="BK28" s="456"/>
      <c r="BL28" s="456"/>
      <c r="BM28" s="457"/>
      <c r="BN28" s="458">
        <v>412612</v>
      </c>
      <c r="BO28" s="459"/>
      <c r="BP28" s="459"/>
      <c r="BQ28" s="459"/>
      <c r="BR28" s="459"/>
      <c r="BS28" s="459"/>
      <c r="BT28" s="459"/>
      <c r="BU28" s="460"/>
      <c r="BV28" s="458">
        <v>72258</v>
      </c>
      <c r="BW28" s="459"/>
      <c r="BX28" s="459"/>
      <c r="BY28" s="459"/>
      <c r="BZ28" s="459"/>
      <c r="CA28" s="459"/>
      <c r="CB28" s="459"/>
      <c r="CC28" s="460"/>
      <c r="CD28" s="181"/>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15">
      <c r="A29" s="172"/>
      <c r="B29" s="408"/>
      <c r="C29" s="409"/>
      <c r="D29" s="410"/>
      <c r="E29" s="385" t="s">
        <v>185</v>
      </c>
      <c r="F29" s="386"/>
      <c r="G29" s="386"/>
      <c r="H29" s="386"/>
      <c r="I29" s="386"/>
      <c r="J29" s="386"/>
      <c r="K29" s="387"/>
      <c r="L29" s="382">
        <v>16</v>
      </c>
      <c r="M29" s="383"/>
      <c r="N29" s="383"/>
      <c r="O29" s="383"/>
      <c r="P29" s="384"/>
      <c r="Q29" s="382">
        <v>2843</v>
      </c>
      <c r="R29" s="383"/>
      <c r="S29" s="383"/>
      <c r="T29" s="383"/>
      <c r="U29" s="383"/>
      <c r="V29" s="384"/>
      <c r="W29" s="473"/>
      <c r="X29" s="474"/>
      <c r="Y29" s="475"/>
      <c r="Z29" s="385" t="s">
        <v>186</v>
      </c>
      <c r="AA29" s="386"/>
      <c r="AB29" s="386"/>
      <c r="AC29" s="386"/>
      <c r="AD29" s="386"/>
      <c r="AE29" s="386"/>
      <c r="AF29" s="386"/>
      <c r="AG29" s="387"/>
      <c r="AH29" s="382">
        <v>189</v>
      </c>
      <c r="AI29" s="383"/>
      <c r="AJ29" s="383"/>
      <c r="AK29" s="383"/>
      <c r="AL29" s="384"/>
      <c r="AM29" s="382">
        <v>585333</v>
      </c>
      <c r="AN29" s="383"/>
      <c r="AO29" s="383"/>
      <c r="AP29" s="383"/>
      <c r="AQ29" s="383"/>
      <c r="AR29" s="384"/>
      <c r="AS29" s="382">
        <v>3097</v>
      </c>
      <c r="AT29" s="383"/>
      <c r="AU29" s="383"/>
      <c r="AV29" s="383"/>
      <c r="AW29" s="383"/>
      <c r="AX29" s="442"/>
      <c r="AY29" s="449"/>
      <c r="AZ29" s="450"/>
      <c r="BA29" s="450"/>
      <c r="BB29" s="451"/>
      <c r="BC29" s="443" t="s">
        <v>187</v>
      </c>
      <c r="BD29" s="444"/>
      <c r="BE29" s="444"/>
      <c r="BF29" s="444"/>
      <c r="BG29" s="444"/>
      <c r="BH29" s="444"/>
      <c r="BI29" s="444"/>
      <c r="BJ29" s="444"/>
      <c r="BK29" s="444"/>
      <c r="BL29" s="444"/>
      <c r="BM29" s="445"/>
      <c r="BN29" s="429">
        <v>97071</v>
      </c>
      <c r="BO29" s="430"/>
      <c r="BP29" s="430"/>
      <c r="BQ29" s="430"/>
      <c r="BR29" s="430"/>
      <c r="BS29" s="430"/>
      <c r="BT29" s="430"/>
      <c r="BU29" s="431"/>
      <c r="BV29" s="429">
        <v>898</v>
      </c>
      <c r="BW29" s="430"/>
      <c r="BX29" s="430"/>
      <c r="BY29" s="430"/>
      <c r="BZ29" s="430"/>
      <c r="CA29" s="430"/>
      <c r="CB29" s="430"/>
      <c r="CC29" s="431"/>
      <c r="CD29" s="175"/>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188</v>
      </c>
      <c r="X30" s="397"/>
      <c r="Y30" s="397"/>
      <c r="Z30" s="397"/>
      <c r="AA30" s="397"/>
      <c r="AB30" s="397"/>
      <c r="AC30" s="397"/>
      <c r="AD30" s="397"/>
      <c r="AE30" s="397"/>
      <c r="AF30" s="397"/>
      <c r="AG30" s="398"/>
      <c r="AH30" s="399">
        <v>92.6</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50</v>
      </c>
      <c r="BD30" s="403"/>
      <c r="BE30" s="403"/>
      <c r="BF30" s="403"/>
      <c r="BG30" s="403"/>
      <c r="BH30" s="403"/>
      <c r="BI30" s="403"/>
      <c r="BJ30" s="403"/>
      <c r="BK30" s="403"/>
      <c r="BL30" s="403"/>
      <c r="BM30" s="404"/>
      <c r="BN30" s="463">
        <v>12800</v>
      </c>
      <c r="BO30" s="464"/>
      <c r="BP30" s="464"/>
      <c r="BQ30" s="464"/>
      <c r="BR30" s="464"/>
      <c r="BS30" s="464"/>
      <c r="BT30" s="464"/>
      <c r="BU30" s="465"/>
      <c r="BV30" s="463">
        <v>20477</v>
      </c>
      <c r="BW30" s="464"/>
      <c r="BX30" s="464"/>
      <c r="BY30" s="464"/>
      <c r="BZ30" s="464"/>
      <c r="CA30" s="464"/>
      <c r="CB30" s="464"/>
      <c r="CC30" s="46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388" t="s">
        <v>189</v>
      </c>
      <c r="D32" s="388"/>
      <c r="E32" s="388"/>
      <c r="F32" s="388"/>
      <c r="G32" s="388"/>
      <c r="H32" s="388"/>
      <c r="I32" s="388"/>
      <c r="J32" s="388"/>
      <c r="K32" s="388"/>
      <c r="L32" s="388"/>
      <c r="M32" s="388"/>
      <c r="N32" s="388"/>
      <c r="O32" s="388"/>
      <c r="P32" s="388"/>
      <c r="Q32" s="388"/>
      <c r="R32" s="388"/>
      <c r="S32" s="388"/>
      <c r="U32" s="389" t="s">
        <v>190</v>
      </c>
      <c r="V32" s="389"/>
      <c r="W32" s="389"/>
      <c r="X32" s="389"/>
      <c r="Y32" s="389"/>
      <c r="Z32" s="389"/>
      <c r="AA32" s="389"/>
      <c r="AB32" s="389"/>
      <c r="AC32" s="389"/>
      <c r="AD32" s="389"/>
      <c r="AE32" s="389"/>
      <c r="AF32" s="389"/>
      <c r="AG32" s="389"/>
      <c r="AH32" s="389"/>
      <c r="AI32" s="389"/>
      <c r="AJ32" s="389"/>
      <c r="AK32" s="389"/>
      <c r="AM32" s="389" t="s">
        <v>191</v>
      </c>
      <c r="AN32" s="389"/>
      <c r="AO32" s="389"/>
      <c r="AP32" s="389"/>
      <c r="AQ32" s="389"/>
      <c r="AR32" s="389"/>
      <c r="AS32" s="389"/>
      <c r="AT32" s="389"/>
      <c r="AU32" s="389"/>
      <c r="AV32" s="389"/>
      <c r="AW32" s="389"/>
      <c r="AX32" s="389"/>
      <c r="AY32" s="389"/>
      <c r="AZ32" s="389"/>
      <c r="BA32" s="389"/>
      <c r="BB32" s="389"/>
      <c r="BC32" s="389"/>
      <c r="BE32" s="389" t="s">
        <v>192</v>
      </c>
      <c r="BF32" s="389"/>
      <c r="BG32" s="389"/>
      <c r="BH32" s="389"/>
      <c r="BI32" s="389"/>
      <c r="BJ32" s="389"/>
      <c r="BK32" s="389"/>
      <c r="BL32" s="389"/>
      <c r="BM32" s="389"/>
      <c r="BN32" s="389"/>
      <c r="BO32" s="389"/>
      <c r="BP32" s="389"/>
      <c r="BQ32" s="389"/>
      <c r="BR32" s="389"/>
      <c r="BS32" s="389"/>
      <c r="BT32" s="389"/>
      <c r="BU32" s="389"/>
      <c r="BW32" s="389" t="s">
        <v>193</v>
      </c>
      <c r="BX32" s="389"/>
      <c r="BY32" s="389"/>
      <c r="BZ32" s="389"/>
      <c r="CA32" s="389"/>
      <c r="CB32" s="389"/>
      <c r="CC32" s="389"/>
      <c r="CD32" s="389"/>
      <c r="CE32" s="389"/>
      <c r="CF32" s="389"/>
      <c r="CG32" s="389"/>
      <c r="CH32" s="389"/>
      <c r="CI32" s="389"/>
      <c r="CJ32" s="389"/>
      <c r="CK32" s="389"/>
      <c r="CL32" s="389"/>
      <c r="CM32" s="389"/>
      <c r="CO32" s="389" t="s">
        <v>194</v>
      </c>
      <c r="CP32" s="389"/>
      <c r="CQ32" s="389"/>
      <c r="CR32" s="389"/>
      <c r="CS32" s="389"/>
      <c r="CT32" s="389"/>
      <c r="CU32" s="389"/>
      <c r="CV32" s="389"/>
      <c r="CW32" s="389"/>
      <c r="CX32" s="389"/>
      <c r="CY32" s="389"/>
      <c r="CZ32" s="389"/>
      <c r="DA32" s="389"/>
      <c r="DB32" s="389"/>
      <c r="DC32" s="389"/>
      <c r="DD32" s="389"/>
      <c r="DE32" s="389"/>
      <c r="DI32" s="198"/>
    </row>
    <row r="33" spans="1:113" ht="13.5" customHeight="1" x14ac:dyDescent="0.15">
      <c r="A33" s="172"/>
      <c r="B33" s="199"/>
      <c r="C33" s="381" t="s">
        <v>195</v>
      </c>
      <c r="D33" s="381"/>
      <c r="E33" s="380" t="s">
        <v>196</v>
      </c>
      <c r="F33" s="380"/>
      <c r="G33" s="380"/>
      <c r="H33" s="380"/>
      <c r="I33" s="380"/>
      <c r="J33" s="380"/>
      <c r="K33" s="380"/>
      <c r="L33" s="380"/>
      <c r="M33" s="380"/>
      <c r="N33" s="380"/>
      <c r="O33" s="380"/>
      <c r="P33" s="380"/>
      <c r="Q33" s="380"/>
      <c r="R33" s="380"/>
      <c r="S33" s="380"/>
      <c r="T33" s="176"/>
      <c r="U33" s="381" t="s">
        <v>195</v>
      </c>
      <c r="V33" s="381"/>
      <c r="W33" s="380" t="s">
        <v>197</v>
      </c>
      <c r="X33" s="380"/>
      <c r="Y33" s="380"/>
      <c r="Z33" s="380"/>
      <c r="AA33" s="380"/>
      <c r="AB33" s="380"/>
      <c r="AC33" s="380"/>
      <c r="AD33" s="380"/>
      <c r="AE33" s="380"/>
      <c r="AF33" s="380"/>
      <c r="AG33" s="380"/>
      <c r="AH33" s="380"/>
      <c r="AI33" s="380"/>
      <c r="AJ33" s="380"/>
      <c r="AK33" s="380"/>
      <c r="AL33" s="176"/>
      <c r="AM33" s="381" t="s">
        <v>198</v>
      </c>
      <c r="AN33" s="381"/>
      <c r="AO33" s="380" t="s">
        <v>197</v>
      </c>
      <c r="AP33" s="380"/>
      <c r="AQ33" s="380"/>
      <c r="AR33" s="380"/>
      <c r="AS33" s="380"/>
      <c r="AT33" s="380"/>
      <c r="AU33" s="380"/>
      <c r="AV33" s="380"/>
      <c r="AW33" s="380"/>
      <c r="AX33" s="380"/>
      <c r="AY33" s="380"/>
      <c r="AZ33" s="380"/>
      <c r="BA33" s="380"/>
      <c r="BB33" s="380"/>
      <c r="BC33" s="380"/>
      <c r="BD33" s="182"/>
      <c r="BE33" s="380" t="s">
        <v>199</v>
      </c>
      <c r="BF33" s="380"/>
      <c r="BG33" s="380" t="s">
        <v>200</v>
      </c>
      <c r="BH33" s="380"/>
      <c r="BI33" s="380"/>
      <c r="BJ33" s="380"/>
      <c r="BK33" s="380"/>
      <c r="BL33" s="380"/>
      <c r="BM33" s="380"/>
      <c r="BN33" s="380"/>
      <c r="BO33" s="380"/>
      <c r="BP33" s="380"/>
      <c r="BQ33" s="380"/>
      <c r="BR33" s="380"/>
      <c r="BS33" s="380"/>
      <c r="BT33" s="380"/>
      <c r="BU33" s="380"/>
      <c r="BV33" s="182"/>
      <c r="BW33" s="381" t="s">
        <v>199</v>
      </c>
      <c r="BX33" s="381"/>
      <c r="BY33" s="380" t="s">
        <v>201</v>
      </c>
      <c r="BZ33" s="380"/>
      <c r="CA33" s="380"/>
      <c r="CB33" s="380"/>
      <c r="CC33" s="380"/>
      <c r="CD33" s="380"/>
      <c r="CE33" s="380"/>
      <c r="CF33" s="380"/>
      <c r="CG33" s="380"/>
      <c r="CH33" s="380"/>
      <c r="CI33" s="380"/>
      <c r="CJ33" s="380"/>
      <c r="CK33" s="380"/>
      <c r="CL33" s="380"/>
      <c r="CM33" s="380"/>
      <c r="CN33" s="176"/>
      <c r="CO33" s="381" t="s">
        <v>202</v>
      </c>
      <c r="CP33" s="381"/>
      <c r="CQ33" s="380" t="s">
        <v>203</v>
      </c>
      <c r="CR33" s="380"/>
      <c r="CS33" s="380"/>
      <c r="CT33" s="380"/>
      <c r="CU33" s="380"/>
      <c r="CV33" s="380"/>
      <c r="CW33" s="380"/>
      <c r="CX33" s="380"/>
      <c r="CY33" s="380"/>
      <c r="CZ33" s="380"/>
      <c r="DA33" s="380"/>
      <c r="DB33" s="380"/>
      <c r="DC33" s="380"/>
      <c r="DD33" s="380"/>
      <c r="DE33" s="380"/>
      <c r="DF33" s="176"/>
      <c r="DG33" s="379" t="s">
        <v>204</v>
      </c>
      <c r="DH33" s="379"/>
      <c r="DI33" s="177"/>
    </row>
    <row r="34" spans="1:113" ht="32.25" customHeight="1" x14ac:dyDescent="0.15">
      <c r="A34" s="172"/>
      <c r="B34" s="199"/>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2</v>
      </c>
      <c r="V34" s="377"/>
      <c r="W34" s="378" t="str">
        <f>IF('各会計、関係団体の財政状況及び健全化判断比率'!B28="","",'各会計、関係団体の財政状況及び健全化判断比率'!B28)</f>
        <v>国民健康保険特別会計</v>
      </c>
      <c r="X34" s="378"/>
      <c r="Y34" s="378"/>
      <c r="Z34" s="378"/>
      <c r="AA34" s="378"/>
      <c r="AB34" s="378"/>
      <c r="AC34" s="378"/>
      <c r="AD34" s="378"/>
      <c r="AE34" s="378"/>
      <c r="AF34" s="378"/>
      <c r="AG34" s="378"/>
      <c r="AH34" s="378"/>
      <c r="AI34" s="378"/>
      <c r="AJ34" s="378"/>
      <c r="AK34" s="378"/>
      <c r="AL34" s="172"/>
      <c r="AM34" s="377">
        <f>IF(AO34="","",MAX(C34:D43,U34:V43)+1)</f>
        <v>6</v>
      </c>
      <c r="AN34" s="377"/>
      <c r="AO34" s="378" t="str">
        <f>IF('各会計、関係団体の財政状況及び健全化判断比率'!B32="","",'各会計、関係団体の財政状況及び健全化判断比率'!B32)</f>
        <v>水道事業会計</v>
      </c>
      <c r="AP34" s="378"/>
      <c r="AQ34" s="378"/>
      <c r="AR34" s="378"/>
      <c r="AS34" s="378"/>
      <c r="AT34" s="378"/>
      <c r="AU34" s="378"/>
      <c r="AV34" s="378"/>
      <c r="AW34" s="378"/>
      <c r="AX34" s="378"/>
      <c r="AY34" s="378"/>
      <c r="AZ34" s="378"/>
      <c r="BA34" s="378"/>
      <c r="BB34" s="378"/>
      <c r="BC34" s="378"/>
      <c r="BD34" s="172"/>
      <c r="BE34" s="377">
        <f>IF(BG34="","",MAX(C34:D43,U34:V43,AM34:AN43)+1)</f>
        <v>7</v>
      </c>
      <c r="BF34" s="377"/>
      <c r="BG34" s="378" t="str">
        <f>IF('各会計、関係団体の財政状況及び健全化判断比率'!B33="","",'各会計、関係団体の財政状況及び健全化判断比率'!B33)</f>
        <v>下水道事業特別会計</v>
      </c>
      <c r="BH34" s="378"/>
      <c r="BI34" s="378"/>
      <c r="BJ34" s="378"/>
      <c r="BK34" s="378"/>
      <c r="BL34" s="378"/>
      <c r="BM34" s="378"/>
      <c r="BN34" s="378"/>
      <c r="BO34" s="378"/>
      <c r="BP34" s="378"/>
      <c r="BQ34" s="378"/>
      <c r="BR34" s="378"/>
      <c r="BS34" s="378"/>
      <c r="BT34" s="378"/>
      <c r="BU34" s="378"/>
      <c r="BV34" s="172"/>
      <c r="BW34" s="377">
        <f>IF(BY34="","",MAX(C34:D43,U34:V43,AM34:AN43,BE34:BF43)+1)</f>
        <v>9</v>
      </c>
      <c r="BX34" s="377"/>
      <c r="BY34" s="378" t="str">
        <f>IF('各会計、関係団体の財政状況及び健全化判断比率'!B68="","",'各会計、関係団体の財政状況及び健全化判断比率'!B68)</f>
        <v>加茂市・田上町消防衛生保育組合</v>
      </c>
      <c r="BZ34" s="378"/>
      <c r="CA34" s="378"/>
      <c r="CB34" s="378"/>
      <c r="CC34" s="378"/>
      <c r="CD34" s="378"/>
      <c r="CE34" s="378"/>
      <c r="CF34" s="378"/>
      <c r="CG34" s="378"/>
      <c r="CH34" s="378"/>
      <c r="CI34" s="378"/>
      <c r="CJ34" s="378"/>
      <c r="CK34" s="378"/>
      <c r="CL34" s="378"/>
      <c r="CM34" s="378"/>
      <c r="CN34" s="172"/>
      <c r="CO34" s="377" t="str">
        <f>IF(CQ34="","",MAX(C34:D43,U34:V43,AM34:AN43,BE34:BF43,BW34:BX43)+1)</f>
        <v/>
      </c>
      <c r="CP34" s="377"/>
      <c r="CQ34" s="378" t="str">
        <f>IF('各会計、関係団体の財政状況及び健全化判断比率'!BS7="","",'各会計、関係団体の財政状況及び健全化判断比率'!BS7)</f>
        <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77"/>
    </row>
    <row r="35" spans="1:113" ht="32.25" customHeight="1" x14ac:dyDescent="0.15">
      <c r="A35" s="172"/>
      <c r="B35" s="199"/>
      <c r="C35" s="377" t="str">
        <f>IF(E35="","",C34+1)</f>
        <v/>
      </c>
      <c r="D35" s="377"/>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72"/>
      <c r="U35" s="377">
        <f>IF(W35="","",U34+1)</f>
        <v>3</v>
      </c>
      <c r="V35" s="377"/>
      <c r="W35" s="378" t="str">
        <f>IF('各会計、関係団体の財政状況及び健全化判断比率'!B29="","",'各会計、関係団体の財政状況及び健全化判断比率'!B29)</f>
        <v>後期高齢者医療特別会計</v>
      </c>
      <c r="X35" s="378"/>
      <c r="Y35" s="378"/>
      <c r="Z35" s="378"/>
      <c r="AA35" s="378"/>
      <c r="AB35" s="378"/>
      <c r="AC35" s="378"/>
      <c r="AD35" s="378"/>
      <c r="AE35" s="378"/>
      <c r="AF35" s="378"/>
      <c r="AG35" s="378"/>
      <c r="AH35" s="378"/>
      <c r="AI35" s="378"/>
      <c r="AJ35" s="378"/>
      <c r="AK35" s="378"/>
      <c r="AL35" s="172"/>
      <c r="AM35" s="377" t="str">
        <f t="shared" ref="AM35:AM43" si="0">IF(AO35="","",AM34+1)</f>
        <v/>
      </c>
      <c r="AN35" s="377"/>
      <c r="AO35" s="378"/>
      <c r="AP35" s="378"/>
      <c r="AQ35" s="378"/>
      <c r="AR35" s="378"/>
      <c r="AS35" s="378"/>
      <c r="AT35" s="378"/>
      <c r="AU35" s="378"/>
      <c r="AV35" s="378"/>
      <c r="AW35" s="378"/>
      <c r="AX35" s="378"/>
      <c r="AY35" s="378"/>
      <c r="AZ35" s="378"/>
      <c r="BA35" s="378"/>
      <c r="BB35" s="378"/>
      <c r="BC35" s="378"/>
      <c r="BD35" s="172"/>
      <c r="BE35" s="377">
        <f t="shared" ref="BE35:BE43" si="1">IF(BG35="","",BE34+1)</f>
        <v>8</v>
      </c>
      <c r="BF35" s="377"/>
      <c r="BG35" s="378" t="str">
        <f>IF('各会計、関係団体の財政状況及び健全化判断比率'!B34="","",'各会計、関係団体の財政状況及び健全化判断比率'!B34)</f>
        <v>宅地造成事業特別会計</v>
      </c>
      <c r="BH35" s="378"/>
      <c r="BI35" s="378"/>
      <c r="BJ35" s="378"/>
      <c r="BK35" s="378"/>
      <c r="BL35" s="378"/>
      <c r="BM35" s="378"/>
      <c r="BN35" s="378"/>
      <c r="BO35" s="378"/>
      <c r="BP35" s="378"/>
      <c r="BQ35" s="378"/>
      <c r="BR35" s="378"/>
      <c r="BS35" s="378"/>
      <c r="BT35" s="378"/>
      <c r="BU35" s="378"/>
      <c r="BV35" s="172"/>
      <c r="BW35" s="377">
        <f t="shared" ref="BW35:BW43" si="2">IF(BY35="","",BW34+1)</f>
        <v>10</v>
      </c>
      <c r="BX35" s="377"/>
      <c r="BY35" s="378" t="str">
        <f>IF('各会計、関係団体の財政状況及び健全化判断比率'!B69="","",'各会計、関係団体の財政状況及び健全化判断比率'!B69)</f>
        <v>新潟県後期高齢者医療広域連合（一般会計）</v>
      </c>
      <c r="BZ35" s="378"/>
      <c r="CA35" s="378"/>
      <c r="CB35" s="378"/>
      <c r="CC35" s="378"/>
      <c r="CD35" s="378"/>
      <c r="CE35" s="378"/>
      <c r="CF35" s="378"/>
      <c r="CG35" s="378"/>
      <c r="CH35" s="378"/>
      <c r="CI35" s="378"/>
      <c r="CJ35" s="378"/>
      <c r="CK35" s="378"/>
      <c r="CL35" s="378"/>
      <c r="CM35" s="378"/>
      <c r="CN35" s="172"/>
      <c r="CO35" s="377" t="str">
        <f t="shared" ref="CO35:CO43" si="3">IF(CQ35="","",CO34+1)</f>
        <v/>
      </c>
      <c r="CP35" s="377"/>
      <c r="CQ35" s="378" t="str">
        <f>IF('各会計、関係団体の財政状況及び健全化判断比率'!BS8="","",'各会計、関係団体の財政状況及び健全化判断比率'!BS8)</f>
        <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77"/>
    </row>
    <row r="36" spans="1:113" ht="32.25" customHeight="1" x14ac:dyDescent="0.15">
      <c r="A36" s="172"/>
      <c r="B36" s="199"/>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4</v>
      </c>
      <c r="V36" s="377"/>
      <c r="W36" s="378" t="str">
        <f>IF('各会計、関係団体の財政状況及び健全化判断比率'!B30="","",'各会計、関係団体の財政状況及び健全化判断比率'!B30)</f>
        <v>介護保険特別会計</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11</v>
      </c>
      <c r="BX36" s="377"/>
      <c r="BY36" s="378" t="str">
        <f>IF('各会計、関係団体の財政状況及び健全化判断比率'!B70="","",'各会計、関係団体の財政状況及び健全化判断比率'!B70)</f>
        <v>新潟県後期高齢者医療広域連合（後期高齢者医療特別会計）</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77"/>
    </row>
    <row r="37" spans="1:113" ht="32.25" customHeight="1" x14ac:dyDescent="0.15">
      <c r="A37" s="172"/>
      <c r="B37" s="199"/>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f t="shared" si="4"/>
        <v>5</v>
      </c>
      <c r="V37" s="377"/>
      <c r="W37" s="378" t="str">
        <f>IF('各会計、関係団体の財政状況及び健全化判断比率'!B31="","",'各会計、関係団体の財政状況及び健全化判断比率'!B31)</f>
        <v>在宅介護サービス事業特別会計</v>
      </c>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12</v>
      </c>
      <c r="BX37" s="377"/>
      <c r="BY37" s="378" t="str">
        <f>IF('各会計、関係団体の財政状況及び健全化判断比率'!B71="","",'各会計、関係団体の財政状況及び健全化判断比率'!B71)</f>
        <v>三条地域水道用水供給企業団</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77"/>
    </row>
    <row r="38" spans="1:113" ht="32.25" customHeight="1" x14ac:dyDescent="0.15">
      <c r="A38" s="172"/>
      <c r="B38" s="199"/>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13</v>
      </c>
      <c r="BX38" s="377"/>
      <c r="BY38" s="378" t="str">
        <f>IF('各会計、関係団体の財政状況及び健全化判断比率'!B72="","",'各会計、関係団体の財政状況及び健全化判断比率'!B72)</f>
        <v>新潟県中越福祉事務組合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77"/>
    </row>
    <row r="39" spans="1:113" ht="32.25" customHeight="1" x14ac:dyDescent="0.15">
      <c r="A39" s="172"/>
      <c r="B39" s="199"/>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14</v>
      </c>
      <c r="BX39" s="377"/>
      <c r="BY39" s="378" t="str">
        <f>IF('各会計、関係団体の財政状況及び健全化判断比率'!B73="","",'各会計、関係団体の財政状況及び健全化判断比率'!B73)</f>
        <v>さくら福祉保健事務組合（一般会計）</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77"/>
    </row>
    <row r="40" spans="1:113" ht="32.25" customHeight="1" x14ac:dyDescent="0.15">
      <c r="A40" s="172"/>
      <c r="B40" s="199"/>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15</v>
      </c>
      <c r="BX40" s="377"/>
      <c r="BY40" s="378" t="str">
        <f>IF('各会計、関係団体の財政状況及び健全化判断比率'!B74="","",'各会計、関係団体の財政状況及び健全化判断比率'!B74)</f>
        <v>さくら福祉保健事務組合（病院事業会計）</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77"/>
    </row>
    <row r="41" spans="1:113" ht="32.25" customHeight="1" x14ac:dyDescent="0.15">
      <c r="A41" s="172"/>
      <c r="B41" s="199"/>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f t="shared" si="2"/>
        <v>16</v>
      </c>
      <c r="BX41" s="377"/>
      <c r="BY41" s="378" t="str">
        <f>IF('各会計、関係団体の財政状況及び健全化判断比率'!B75="","",'各会計、関係団体の財政状況及び健全化判断比率'!B75)</f>
        <v>新潟県市町村総合事務組合（一般会計）</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77"/>
    </row>
    <row r="42" spans="1:113" ht="32.25" customHeight="1" x14ac:dyDescent="0.15">
      <c r="B42" s="199"/>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f t="shared" si="2"/>
        <v>17</v>
      </c>
      <c r="BX42" s="377"/>
      <c r="BY42" s="378" t="str">
        <f>IF('各会計、関係団体の財政状況及び健全化判断比率'!B76="","",'各会計、関係団体の財政状況及び健全化判断比率'!B76)</f>
        <v>新潟県市町村総合事務組合（職員退職手当支給事業特別会計）</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77"/>
    </row>
    <row r="43" spans="1:113" ht="32.25" customHeight="1" x14ac:dyDescent="0.15">
      <c r="B43" s="199"/>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f t="shared" si="2"/>
        <v>18</v>
      </c>
      <c r="BX43" s="377"/>
      <c r="BY43" s="378" t="str">
        <f>IF('各会計、関係団体の財政状況及び健全化判断比率'!B77="","",'各会計、関係団体の財政状況及び健全化判断比率'!B77)</f>
        <v>新潟県市町村総合事務組合（消防団員等公務災害補償事業特別会計）</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205</v>
      </c>
      <c r="E46" s="374" t="s">
        <v>206</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15">
      <c r="E47" s="374" t="s">
        <v>207</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15">
      <c r="E48" s="374" t="s">
        <v>208</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15">
      <c r="E49" s="376" t="s">
        <v>209</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15">
      <c r="E50" s="374" t="s">
        <v>210</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15">
      <c r="E51" s="374" t="s">
        <v>211</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15">
      <c r="E52" s="374" t="s">
        <v>212</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15">
      <c r="E53" s="171" t="s">
        <v>610</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E33" sqref="E3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8" t="s">
        <v>571</v>
      </c>
      <c r="D34" s="1158"/>
      <c r="E34" s="1159"/>
      <c r="F34" s="32">
        <v>0.03</v>
      </c>
      <c r="G34" s="33">
        <v>0.21</v>
      </c>
      <c r="H34" s="33">
        <v>1.54</v>
      </c>
      <c r="I34" s="33">
        <v>7.56</v>
      </c>
      <c r="J34" s="34">
        <v>13.42</v>
      </c>
      <c r="K34" s="22"/>
      <c r="L34" s="22"/>
      <c r="M34" s="22"/>
      <c r="N34" s="22"/>
      <c r="O34" s="22"/>
      <c r="P34" s="22"/>
    </row>
    <row r="35" spans="1:16" ht="39" customHeight="1" x14ac:dyDescent="0.15">
      <c r="A35" s="22"/>
      <c r="B35" s="35"/>
      <c r="C35" s="1154" t="s">
        <v>572</v>
      </c>
      <c r="D35" s="1154"/>
      <c r="E35" s="1155"/>
      <c r="F35" s="36" t="s">
        <v>573</v>
      </c>
      <c r="G35" s="37" t="s">
        <v>574</v>
      </c>
      <c r="H35" s="37">
        <v>0.37</v>
      </c>
      <c r="I35" s="37">
        <v>3.6</v>
      </c>
      <c r="J35" s="38">
        <v>3.39</v>
      </c>
      <c r="K35" s="22"/>
      <c r="L35" s="22"/>
      <c r="M35" s="22"/>
      <c r="N35" s="22"/>
      <c r="O35" s="22"/>
      <c r="P35" s="22"/>
    </row>
    <row r="36" spans="1:16" ht="39" customHeight="1" x14ac:dyDescent="0.15">
      <c r="A36" s="22"/>
      <c r="B36" s="35"/>
      <c r="C36" s="1154" t="s">
        <v>575</v>
      </c>
      <c r="D36" s="1154"/>
      <c r="E36" s="1155"/>
      <c r="F36" s="36">
        <v>1.44</v>
      </c>
      <c r="G36" s="37">
        <v>1.25</v>
      </c>
      <c r="H36" s="37">
        <v>1.43</v>
      </c>
      <c r="I36" s="37">
        <v>2.6</v>
      </c>
      <c r="J36" s="38">
        <v>3.29</v>
      </c>
      <c r="K36" s="22"/>
      <c r="L36" s="22"/>
      <c r="M36" s="22"/>
      <c r="N36" s="22"/>
      <c r="O36" s="22"/>
      <c r="P36" s="22"/>
    </row>
    <row r="37" spans="1:16" ht="39" customHeight="1" x14ac:dyDescent="0.15">
      <c r="A37" s="22"/>
      <c r="B37" s="35"/>
      <c r="C37" s="1154" t="s">
        <v>576</v>
      </c>
      <c r="D37" s="1154"/>
      <c r="E37" s="1155"/>
      <c r="F37" s="36">
        <v>2.79</v>
      </c>
      <c r="G37" s="37">
        <v>2.75</v>
      </c>
      <c r="H37" s="37">
        <v>1.56</v>
      </c>
      <c r="I37" s="37">
        <v>1.46</v>
      </c>
      <c r="J37" s="38">
        <v>1.48</v>
      </c>
      <c r="K37" s="22"/>
      <c r="L37" s="22"/>
      <c r="M37" s="22"/>
      <c r="N37" s="22"/>
      <c r="O37" s="22"/>
      <c r="P37" s="22"/>
    </row>
    <row r="38" spans="1:16" ht="39" customHeight="1" x14ac:dyDescent="0.15">
      <c r="A38" s="22"/>
      <c r="B38" s="35"/>
      <c r="C38" s="1154" t="s">
        <v>577</v>
      </c>
      <c r="D38" s="1154"/>
      <c r="E38" s="1155"/>
      <c r="F38" s="36">
        <v>0.89</v>
      </c>
      <c r="G38" s="37">
        <v>0.95</v>
      </c>
      <c r="H38" s="37">
        <v>0.67</v>
      </c>
      <c r="I38" s="37">
        <v>0.88</v>
      </c>
      <c r="J38" s="38">
        <v>1.2</v>
      </c>
      <c r="K38" s="22"/>
      <c r="L38" s="22"/>
      <c r="M38" s="22"/>
      <c r="N38" s="22"/>
      <c r="O38" s="22"/>
      <c r="P38" s="22"/>
    </row>
    <row r="39" spans="1:16" ht="39" customHeight="1" x14ac:dyDescent="0.15">
      <c r="A39" s="22"/>
      <c r="B39" s="35"/>
      <c r="C39" s="1154" t="s">
        <v>578</v>
      </c>
      <c r="D39" s="1154"/>
      <c r="E39" s="1155"/>
      <c r="F39" s="36">
        <v>0.08</v>
      </c>
      <c r="G39" s="37">
        <v>0.08</v>
      </c>
      <c r="H39" s="37">
        <v>0.08</v>
      </c>
      <c r="I39" s="37">
        <v>7.0000000000000007E-2</v>
      </c>
      <c r="J39" s="38">
        <v>7.0000000000000007E-2</v>
      </c>
      <c r="K39" s="22"/>
      <c r="L39" s="22"/>
      <c r="M39" s="22"/>
      <c r="N39" s="22"/>
      <c r="O39" s="22"/>
      <c r="P39" s="22"/>
    </row>
    <row r="40" spans="1:16" ht="39" customHeight="1" x14ac:dyDescent="0.15">
      <c r="A40" s="22"/>
      <c r="B40" s="35"/>
      <c r="C40" s="1154" t="s">
        <v>579</v>
      </c>
      <c r="D40" s="1154"/>
      <c r="E40" s="1155"/>
      <c r="F40" s="36">
        <v>0.04</v>
      </c>
      <c r="G40" s="37">
        <v>0.06</v>
      </c>
      <c r="H40" s="37">
        <v>0.06</v>
      </c>
      <c r="I40" s="37">
        <v>7.0000000000000007E-2</v>
      </c>
      <c r="J40" s="38">
        <v>7.0000000000000007E-2</v>
      </c>
      <c r="K40" s="22"/>
      <c r="L40" s="22"/>
      <c r="M40" s="22"/>
      <c r="N40" s="22"/>
      <c r="O40" s="22"/>
      <c r="P40" s="22"/>
    </row>
    <row r="41" spans="1:16" ht="39" customHeight="1" x14ac:dyDescent="0.15">
      <c r="A41" s="22"/>
      <c r="B41" s="35"/>
      <c r="C41" s="1154" t="s">
        <v>580</v>
      </c>
      <c r="D41" s="1154"/>
      <c r="E41" s="1155"/>
      <c r="F41" s="36">
        <v>0.57999999999999996</v>
      </c>
      <c r="G41" s="37">
        <v>0.49</v>
      </c>
      <c r="H41" s="37">
        <v>0.05</v>
      </c>
      <c r="I41" s="37">
        <v>0.06</v>
      </c>
      <c r="J41" s="38">
        <v>0</v>
      </c>
      <c r="K41" s="22"/>
      <c r="L41" s="22"/>
      <c r="M41" s="22"/>
      <c r="N41" s="22"/>
      <c r="O41" s="22"/>
      <c r="P41" s="22"/>
    </row>
    <row r="42" spans="1:16" ht="39" customHeight="1" x14ac:dyDescent="0.15">
      <c r="A42" s="22"/>
      <c r="B42" s="39"/>
      <c r="C42" s="1154" t="s">
        <v>581</v>
      </c>
      <c r="D42" s="1154"/>
      <c r="E42" s="1155"/>
      <c r="F42" s="36" t="s">
        <v>523</v>
      </c>
      <c r="G42" s="37" t="s">
        <v>523</v>
      </c>
      <c r="H42" s="37" t="s">
        <v>523</v>
      </c>
      <c r="I42" s="37" t="s">
        <v>523</v>
      </c>
      <c r="J42" s="38" t="s">
        <v>523</v>
      </c>
      <c r="K42" s="22"/>
      <c r="L42" s="22"/>
      <c r="M42" s="22"/>
      <c r="N42" s="22"/>
      <c r="O42" s="22"/>
      <c r="P42" s="22"/>
    </row>
    <row r="43" spans="1:16" ht="39" customHeight="1" thickBot="1" x14ac:dyDescent="0.2">
      <c r="A43" s="22"/>
      <c r="B43" s="40"/>
      <c r="C43" s="1156" t="s">
        <v>582</v>
      </c>
      <c r="D43" s="1156"/>
      <c r="E43" s="1157"/>
      <c r="F43" s="41" t="s">
        <v>523</v>
      </c>
      <c r="G43" s="42" t="s">
        <v>523</v>
      </c>
      <c r="H43" s="42" t="s">
        <v>523</v>
      </c>
      <c r="I43" s="42" t="s">
        <v>523</v>
      </c>
      <c r="J43" s="43" t="s">
        <v>523</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Ej6znUY7z4Xg8yvhEdRsL83OvtNMp0A1I2rymDmiKrZKcLZA7pzG/zXeluRAMm2kUkvNpWMsiSfzi7OzHichw==" saltValue="Edzj7RLEQOZTnPiQ/gSW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E52" sqref="E52:J52"/>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15">
      <c r="A45" s="46"/>
      <c r="B45" s="1178" t="s">
        <v>11</v>
      </c>
      <c r="C45" s="1179"/>
      <c r="D45" s="56"/>
      <c r="E45" s="1184" t="s">
        <v>12</v>
      </c>
      <c r="F45" s="1184"/>
      <c r="G45" s="1184"/>
      <c r="H45" s="1184"/>
      <c r="I45" s="1184"/>
      <c r="J45" s="1185"/>
      <c r="K45" s="57">
        <v>1168</v>
      </c>
      <c r="L45" s="58">
        <v>989</v>
      </c>
      <c r="M45" s="58">
        <v>915</v>
      </c>
      <c r="N45" s="58">
        <v>964</v>
      </c>
      <c r="O45" s="59">
        <v>958</v>
      </c>
      <c r="P45" s="46"/>
      <c r="Q45" s="46"/>
      <c r="R45" s="46"/>
      <c r="S45" s="46"/>
      <c r="T45" s="46"/>
      <c r="U45" s="46"/>
    </row>
    <row r="46" spans="1:21" ht="30.75" customHeight="1" x14ac:dyDescent="0.15">
      <c r="A46" s="46"/>
      <c r="B46" s="1180"/>
      <c r="C46" s="1181"/>
      <c r="D46" s="60"/>
      <c r="E46" s="1162" t="s">
        <v>13</v>
      </c>
      <c r="F46" s="1162"/>
      <c r="G46" s="1162"/>
      <c r="H46" s="1162"/>
      <c r="I46" s="1162"/>
      <c r="J46" s="1163"/>
      <c r="K46" s="61" t="s">
        <v>523</v>
      </c>
      <c r="L46" s="62" t="s">
        <v>523</v>
      </c>
      <c r="M46" s="62" t="s">
        <v>523</v>
      </c>
      <c r="N46" s="62" t="s">
        <v>523</v>
      </c>
      <c r="O46" s="63" t="s">
        <v>523</v>
      </c>
      <c r="P46" s="46"/>
      <c r="Q46" s="46"/>
      <c r="R46" s="46"/>
      <c r="S46" s="46"/>
      <c r="T46" s="46"/>
      <c r="U46" s="46"/>
    </row>
    <row r="47" spans="1:21" ht="30.75" customHeight="1" x14ac:dyDescent="0.15">
      <c r="A47" s="46"/>
      <c r="B47" s="1180"/>
      <c r="C47" s="1181"/>
      <c r="D47" s="60"/>
      <c r="E47" s="1162" t="s">
        <v>14</v>
      </c>
      <c r="F47" s="1162"/>
      <c r="G47" s="1162"/>
      <c r="H47" s="1162"/>
      <c r="I47" s="1162"/>
      <c r="J47" s="1163"/>
      <c r="K47" s="61" t="s">
        <v>523</v>
      </c>
      <c r="L47" s="62" t="s">
        <v>523</v>
      </c>
      <c r="M47" s="62" t="s">
        <v>523</v>
      </c>
      <c r="N47" s="62" t="s">
        <v>523</v>
      </c>
      <c r="O47" s="63" t="s">
        <v>523</v>
      </c>
      <c r="P47" s="46"/>
      <c r="Q47" s="46"/>
      <c r="R47" s="46"/>
      <c r="S47" s="46"/>
      <c r="T47" s="46"/>
      <c r="U47" s="46"/>
    </row>
    <row r="48" spans="1:21" ht="30.75" customHeight="1" x14ac:dyDescent="0.15">
      <c r="A48" s="46"/>
      <c r="B48" s="1180"/>
      <c r="C48" s="1181"/>
      <c r="D48" s="60"/>
      <c r="E48" s="1162" t="s">
        <v>15</v>
      </c>
      <c r="F48" s="1162"/>
      <c r="G48" s="1162"/>
      <c r="H48" s="1162"/>
      <c r="I48" s="1162"/>
      <c r="J48" s="1163"/>
      <c r="K48" s="61">
        <v>646</v>
      </c>
      <c r="L48" s="62">
        <v>661</v>
      </c>
      <c r="M48" s="62">
        <v>672</v>
      </c>
      <c r="N48" s="62">
        <v>662</v>
      </c>
      <c r="O48" s="63">
        <v>655</v>
      </c>
      <c r="P48" s="46"/>
      <c r="Q48" s="46"/>
      <c r="R48" s="46"/>
      <c r="S48" s="46"/>
      <c r="T48" s="46"/>
      <c r="U48" s="46"/>
    </row>
    <row r="49" spans="1:21" ht="30.75" customHeight="1" x14ac:dyDescent="0.15">
      <c r="A49" s="46"/>
      <c r="B49" s="1180"/>
      <c r="C49" s="1181"/>
      <c r="D49" s="60"/>
      <c r="E49" s="1162" t="s">
        <v>16</v>
      </c>
      <c r="F49" s="1162"/>
      <c r="G49" s="1162"/>
      <c r="H49" s="1162"/>
      <c r="I49" s="1162"/>
      <c r="J49" s="1163"/>
      <c r="K49" s="61">
        <v>19</v>
      </c>
      <c r="L49" s="62">
        <v>19</v>
      </c>
      <c r="M49" s="62">
        <v>19</v>
      </c>
      <c r="N49" s="62">
        <v>17</v>
      </c>
      <c r="O49" s="63">
        <v>22</v>
      </c>
      <c r="P49" s="46"/>
      <c r="Q49" s="46"/>
      <c r="R49" s="46"/>
      <c r="S49" s="46"/>
      <c r="T49" s="46"/>
      <c r="U49" s="46"/>
    </row>
    <row r="50" spans="1:21" ht="30.75" customHeight="1" x14ac:dyDescent="0.15">
      <c r="A50" s="46"/>
      <c r="B50" s="1180"/>
      <c r="C50" s="1181"/>
      <c r="D50" s="60"/>
      <c r="E50" s="1162" t="s">
        <v>17</v>
      </c>
      <c r="F50" s="1162"/>
      <c r="G50" s="1162"/>
      <c r="H50" s="1162"/>
      <c r="I50" s="1162"/>
      <c r="J50" s="1163"/>
      <c r="K50" s="61">
        <v>0</v>
      </c>
      <c r="L50" s="62">
        <v>18</v>
      </c>
      <c r="M50" s="62">
        <v>17</v>
      </c>
      <c r="N50" s="62">
        <v>56</v>
      </c>
      <c r="O50" s="63">
        <v>64</v>
      </c>
      <c r="P50" s="46"/>
      <c r="Q50" s="46"/>
      <c r="R50" s="46"/>
      <c r="S50" s="46"/>
      <c r="T50" s="46"/>
      <c r="U50" s="46"/>
    </row>
    <row r="51" spans="1:21" ht="30.75" customHeight="1" x14ac:dyDescent="0.15">
      <c r="A51" s="46"/>
      <c r="B51" s="1182"/>
      <c r="C51" s="1183"/>
      <c r="D51" s="64"/>
      <c r="E51" s="1162" t="s">
        <v>18</v>
      </c>
      <c r="F51" s="1162"/>
      <c r="G51" s="1162"/>
      <c r="H51" s="1162"/>
      <c r="I51" s="1162"/>
      <c r="J51" s="1163"/>
      <c r="K51" s="61">
        <v>4</v>
      </c>
      <c r="L51" s="62">
        <v>2</v>
      </c>
      <c r="M51" s="62">
        <v>1</v>
      </c>
      <c r="N51" s="62">
        <v>0</v>
      </c>
      <c r="O51" s="63" t="s">
        <v>523</v>
      </c>
      <c r="P51" s="46"/>
      <c r="Q51" s="46"/>
      <c r="R51" s="46"/>
      <c r="S51" s="46"/>
      <c r="T51" s="46"/>
      <c r="U51" s="46"/>
    </row>
    <row r="52" spans="1:21" ht="30.75" customHeight="1" x14ac:dyDescent="0.15">
      <c r="A52" s="46"/>
      <c r="B52" s="1160" t="s">
        <v>19</v>
      </c>
      <c r="C52" s="1161"/>
      <c r="D52" s="64"/>
      <c r="E52" s="1162" t="s">
        <v>20</v>
      </c>
      <c r="F52" s="1162"/>
      <c r="G52" s="1162"/>
      <c r="H52" s="1162"/>
      <c r="I52" s="1162"/>
      <c r="J52" s="1163"/>
      <c r="K52" s="61">
        <v>1130</v>
      </c>
      <c r="L52" s="62">
        <v>1101</v>
      </c>
      <c r="M52" s="62">
        <v>1100</v>
      </c>
      <c r="N52" s="62">
        <v>1104</v>
      </c>
      <c r="O52" s="63">
        <v>1106</v>
      </c>
      <c r="P52" s="46"/>
      <c r="Q52" s="46"/>
      <c r="R52" s="46"/>
      <c r="S52" s="46"/>
      <c r="T52" s="46"/>
      <c r="U52" s="46"/>
    </row>
    <row r="53" spans="1:21" ht="30.75" customHeight="1" thickBot="1" x14ac:dyDescent="0.2">
      <c r="A53" s="46"/>
      <c r="B53" s="1164" t="s">
        <v>21</v>
      </c>
      <c r="C53" s="1165"/>
      <c r="D53" s="65"/>
      <c r="E53" s="1166" t="s">
        <v>22</v>
      </c>
      <c r="F53" s="1166"/>
      <c r="G53" s="1166"/>
      <c r="H53" s="1166"/>
      <c r="I53" s="1166"/>
      <c r="J53" s="1167"/>
      <c r="K53" s="66">
        <v>707</v>
      </c>
      <c r="L53" s="67">
        <v>588</v>
      </c>
      <c r="M53" s="67">
        <v>524</v>
      </c>
      <c r="N53" s="67">
        <v>595</v>
      </c>
      <c r="O53" s="68">
        <v>593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583</v>
      </c>
      <c r="P55" s="46"/>
      <c r="Q55" s="46"/>
      <c r="R55" s="46"/>
      <c r="S55" s="46"/>
      <c r="T55" s="46"/>
      <c r="U55" s="46"/>
    </row>
    <row r="56" spans="1:21" ht="31.5" customHeight="1" thickBot="1" x14ac:dyDescent="0.2">
      <c r="A56" s="46"/>
      <c r="B56" s="74"/>
      <c r="C56" s="75"/>
      <c r="D56" s="75"/>
      <c r="E56" s="76"/>
      <c r="F56" s="76"/>
      <c r="G56" s="76"/>
      <c r="H56" s="76"/>
      <c r="I56" s="76"/>
      <c r="J56" s="77" t="s">
        <v>2</v>
      </c>
      <c r="K56" s="78" t="s">
        <v>584</v>
      </c>
      <c r="L56" s="79" t="s">
        <v>585</v>
      </c>
      <c r="M56" s="79" t="s">
        <v>586</v>
      </c>
      <c r="N56" s="79" t="s">
        <v>587</v>
      </c>
      <c r="O56" s="80" t="s">
        <v>588</v>
      </c>
      <c r="P56" s="46"/>
      <c r="Q56" s="46"/>
      <c r="R56" s="46"/>
      <c r="S56" s="46"/>
      <c r="T56" s="46"/>
      <c r="U56" s="46"/>
    </row>
    <row r="57" spans="1:21" ht="31.5" customHeight="1" x14ac:dyDescent="0.15">
      <c r="B57" s="1168" t="s">
        <v>25</v>
      </c>
      <c r="C57" s="1169"/>
      <c r="D57" s="1172" t="s">
        <v>26</v>
      </c>
      <c r="E57" s="1173"/>
      <c r="F57" s="1173"/>
      <c r="G57" s="1173"/>
      <c r="H57" s="1173"/>
      <c r="I57" s="1173"/>
      <c r="J57" s="1174"/>
      <c r="K57" s="81" t="s">
        <v>605</v>
      </c>
      <c r="L57" s="82" t="s">
        <v>605</v>
      </c>
      <c r="M57" s="82" t="s">
        <v>605</v>
      </c>
      <c r="N57" s="82" t="s">
        <v>605</v>
      </c>
      <c r="O57" s="83" t="s">
        <v>605</v>
      </c>
    </row>
    <row r="58" spans="1:21" ht="31.5" customHeight="1" thickBot="1" x14ac:dyDescent="0.2">
      <c r="B58" s="1170"/>
      <c r="C58" s="1171"/>
      <c r="D58" s="1175" t="s">
        <v>27</v>
      </c>
      <c r="E58" s="1176"/>
      <c r="F58" s="1176"/>
      <c r="G58" s="1176"/>
      <c r="H58" s="1176"/>
      <c r="I58" s="1176"/>
      <c r="J58" s="1177"/>
      <c r="K58" s="84" t="s">
        <v>605</v>
      </c>
      <c r="L58" s="85" t="s">
        <v>605</v>
      </c>
      <c r="M58" s="85" t="s">
        <v>605</v>
      </c>
      <c r="N58" s="85" t="s">
        <v>605</v>
      </c>
      <c r="O58" s="86" t="s">
        <v>605</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4fBzuY3kfCnsaHkyMc9gpYGB4qSmdaSW1yn9Zd3DJWpcoqZd0ayukBixO65wUmFfKLS5Sz7HRRW9ujLEam/8Rw==" saltValue="whENsKyuGFchi8WibwON9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election activeCell="M45" sqref="M45"/>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565</v>
      </c>
      <c r="J40" s="98" t="s">
        <v>566</v>
      </c>
      <c r="K40" s="98" t="s">
        <v>567</v>
      </c>
      <c r="L40" s="98" t="s">
        <v>568</v>
      </c>
      <c r="M40" s="99" t="s">
        <v>569</v>
      </c>
    </row>
    <row r="41" spans="2:13" ht="27.75" customHeight="1" x14ac:dyDescent="0.15">
      <c r="B41" s="1198" t="s">
        <v>30</v>
      </c>
      <c r="C41" s="1199"/>
      <c r="D41" s="100"/>
      <c r="E41" s="1200" t="s">
        <v>31</v>
      </c>
      <c r="F41" s="1200"/>
      <c r="G41" s="1200"/>
      <c r="H41" s="1201"/>
      <c r="I41" s="339">
        <v>9790</v>
      </c>
      <c r="J41" s="340">
        <v>9560</v>
      </c>
      <c r="K41" s="340">
        <v>9330</v>
      </c>
      <c r="L41" s="340">
        <v>9145</v>
      </c>
      <c r="M41" s="341">
        <v>9077</v>
      </c>
    </row>
    <row r="42" spans="2:13" ht="27.75" customHeight="1" x14ac:dyDescent="0.15">
      <c r="B42" s="1188"/>
      <c r="C42" s="1189"/>
      <c r="D42" s="101"/>
      <c r="E42" s="1192" t="s">
        <v>32</v>
      </c>
      <c r="F42" s="1192"/>
      <c r="G42" s="1192"/>
      <c r="H42" s="1193"/>
      <c r="I42" s="342">
        <v>752</v>
      </c>
      <c r="J42" s="343">
        <v>706</v>
      </c>
      <c r="K42" s="343">
        <v>683</v>
      </c>
      <c r="L42" s="343">
        <v>643</v>
      </c>
      <c r="M42" s="344">
        <v>592</v>
      </c>
    </row>
    <row r="43" spans="2:13" ht="27.75" customHeight="1" x14ac:dyDescent="0.15">
      <c r="B43" s="1188"/>
      <c r="C43" s="1189"/>
      <c r="D43" s="101"/>
      <c r="E43" s="1192" t="s">
        <v>33</v>
      </c>
      <c r="F43" s="1192"/>
      <c r="G43" s="1192"/>
      <c r="H43" s="1193"/>
      <c r="I43" s="342">
        <v>9349</v>
      </c>
      <c r="J43" s="343">
        <v>9257</v>
      </c>
      <c r="K43" s="343">
        <v>9103</v>
      </c>
      <c r="L43" s="343">
        <v>8831</v>
      </c>
      <c r="M43" s="344">
        <v>8462</v>
      </c>
    </row>
    <row r="44" spans="2:13" ht="27.75" customHeight="1" x14ac:dyDescent="0.15">
      <c r="B44" s="1188"/>
      <c r="C44" s="1189"/>
      <c r="D44" s="101"/>
      <c r="E44" s="1192" t="s">
        <v>34</v>
      </c>
      <c r="F44" s="1192"/>
      <c r="G44" s="1192"/>
      <c r="H44" s="1193"/>
      <c r="I44" s="342">
        <v>283</v>
      </c>
      <c r="J44" s="343">
        <v>341</v>
      </c>
      <c r="K44" s="343">
        <v>348</v>
      </c>
      <c r="L44" s="343">
        <v>347</v>
      </c>
      <c r="M44" s="344">
        <v>335</v>
      </c>
    </row>
    <row r="45" spans="2:13" ht="27.75" customHeight="1" x14ac:dyDescent="0.15">
      <c r="B45" s="1188"/>
      <c r="C45" s="1189"/>
      <c r="D45" s="101"/>
      <c r="E45" s="1192" t="s">
        <v>35</v>
      </c>
      <c r="F45" s="1192"/>
      <c r="G45" s="1192"/>
      <c r="H45" s="1193"/>
      <c r="I45" s="342">
        <v>2011</v>
      </c>
      <c r="J45" s="343">
        <v>2003</v>
      </c>
      <c r="K45" s="343">
        <v>1904</v>
      </c>
      <c r="L45" s="343">
        <v>1837</v>
      </c>
      <c r="M45" s="344">
        <v>1886</v>
      </c>
    </row>
    <row r="46" spans="2:13" ht="27.75" customHeight="1" x14ac:dyDescent="0.15">
      <c r="B46" s="1188"/>
      <c r="C46" s="1189"/>
      <c r="D46" s="102"/>
      <c r="E46" s="1192" t="s">
        <v>36</v>
      </c>
      <c r="F46" s="1192"/>
      <c r="G46" s="1192"/>
      <c r="H46" s="1193"/>
      <c r="I46" s="342">
        <v>19</v>
      </c>
      <c r="J46" s="343">
        <v>13</v>
      </c>
      <c r="K46" s="343">
        <v>15</v>
      </c>
      <c r="L46" s="343">
        <v>6</v>
      </c>
      <c r="M46" s="344">
        <v>17</v>
      </c>
    </row>
    <row r="47" spans="2:13" ht="27.75" customHeight="1" x14ac:dyDescent="0.15">
      <c r="B47" s="1188"/>
      <c r="C47" s="1189"/>
      <c r="D47" s="103"/>
      <c r="E47" s="1202" t="s">
        <v>37</v>
      </c>
      <c r="F47" s="1203"/>
      <c r="G47" s="1203"/>
      <c r="H47" s="1204"/>
      <c r="I47" s="342" t="s">
        <v>523</v>
      </c>
      <c r="J47" s="343" t="s">
        <v>523</v>
      </c>
      <c r="K47" s="343" t="s">
        <v>523</v>
      </c>
      <c r="L47" s="343" t="s">
        <v>523</v>
      </c>
      <c r="M47" s="344" t="s">
        <v>523</v>
      </c>
    </row>
    <row r="48" spans="2:13" ht="27.75" customHeight="1" x14ac:dyDescent="0.15">
      <c r="B48" s="1188"/>
      <c r="C48" s="1189"/>
      <c r="D48" s="101"/>
      <c r="E48" s="1192" t="s">
        <v>38</v>
      </c>
      <c r="F48" s="1192"/>
      <c r="G48" s="1192"/>
      <c r="H48" s="1193"/>
      <c r="I48" s="342" t="s">
        <v>523</v>
      </c>
      <c r="J48" s="343" t="s">
        <v>523</v>
      </c>
      <c r="K48" s="343" t="s">
        <v>523</v>
      </c>
      <c r="L48" s="343" t="s">
        <v>523</v>
      </c>
      <c r="M48" s="344" t="s">
        <v>523</v>
      </c>
    </row>
    <row r="49" spans="2:13" ht="27.75" customHeight="1" x14ac:dyDescent="0.15">
      <c r="B49" s="1190"/>
      <c r="C49" s="1191"/>
      <c r="D49" s="101"/>
      <c r="E49" s="1192" t="s">
        <v>39</v>
      </c>
      <c r="F49" s="1192"/>
      <c r="G49" s="1192"/>
      <c r="H49" s="1193"/>
      <c r="I49" s="342" t="s">
        <v>523</v>
      </c>
      <c r="J49" s="343" t="s">
        <v>523</v>
      </c>
      <c r="K49" s="343" t="s">
        <v>523</v>
      </c>
      <c r="L49" s="343" t="s">
        <v>523</v>
      </c>
      <c r="M49" s="344" t="s">
        <v>523</v>
      </c>
    </row>
    <row r="50" spans="2:13" ht="27.75" customHeight="1" x14ac:dyDescent="0.15">
      <c r="B50" s="1186" t="s">
        <v>40</v>
      </c>
      <c r="C50" s="1187"/>
      <c r="D50" s="104"/>
      <c r="E50" s="1192" t="s">
        <v>41</v>
      </c>
      <c r="F50" s="1192"/>
      <c r="G50" s="1192"/>
      <c r="H50" s="1193"/>
      <c r="I50" s="342">
        <v>167</v>
      </c>
      <c r="J50" s="343">
        <v>162</v>
      </c>
      <c r="K50" s="343">
        <v>76</v>
      </c>
      <c r="L50" s="343">
        <v>154</v>
      </c>
      <c r="M50" s="344">
        <v>794</v>
      </c>
    </row>
    <row r="51" spans="2:13" ht="27.75" customHeight="1" x14ac:dyDescent="0.15">
      <c r="B51" s="1188"/>
      <c r="C51" s="1189"/>
      <c r="D51" s="101"/>
      <c r="E51" s="1192" t="s">
        <v>42</v>
      </c>
      <c r="F51" s="1192"/>
      <c r="G51" s="1192"/>
      <c r="H51" s="1193"/>
      <c r="I51" s="342">
        <v>1688</v>
      </c>
      <c r="J51" s="343">
        <v>1716</v>
      </c>
      <c r="K51" s="343">
        <v>1711</v>
      </c>
      <c r="L51" s="343">
        <v>1541</v>
      </c>
      <c r="M51" s="344">
        <v>1442</v>
      </c>
    </row>
    <row r="52" spans="2:13" ht="27.75" customHeight="1" x14ac:dyDescent="0.15">
      <c r="B52" s="1190"/>
      <c r="C52" s="1191"/>
      <c r="D52" s="101"/>
      <c r="E52" s="1192" t="s">
        <v>43</v>
      </c>
      <c r="F52" s="1192"/>
      <c r="G52" s="1192"/>
      <c r="H52" s="1193"/>
      <c r="I52" s="342">
        <v>12924</v>
      </c>
      <c r="J52" s="343">
        <v>12652</v>
      </c>
      <c r="K52" s="343">
        <v>12228</v>
      </c>
      <c r="L52" s="343">
        <v>11969</v>
      </c>
      <c r="M52" s="344">
        <v>11624</v>
      </c>
    </row>
    <row r="53" spans="2:13" ht="27.75" customHeight="1" thickBot="1" x14ac:dyDescent="0.2">
      <c r="B53" s="1194" t="s">
        <v>44</v>
      </c>
      <c r="C53" s="1195"/>
      <c r="D53" s="105"/>
      <c r="E53" s="1196" t="s">
        <v>45</v>
      </c>
      <c r="F53" s="1196"/>
      <c r="G53" s="1196"/>
      <c r="H53" s="1197"/>
      <c r="I53" s="345">
        <v>7425</v>
      </c>
      <c r="J53" s="346">
        <v>7349</v>
      </c>
      <c r="K53" s="346">
        <v>7367</v>
      </c>
      <c r="L53" s="346">
        <v>7145</v>
      </c>
      <c r="M53" s="347">
        <v>6509</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9c3acGz7Mav5KCclXph8oyIiwudkDRfl818uIiQVIn1jDCujuatdCcnmWJYyidgnx4vIPUuTpgfUFdZ/uTMqWA==" saltValue="C6xKrMrdTPYyuUOAn9Pd3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election activeCell="H62" sqref="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567</v>
      </c>
      <c r="G54" s="114" t="s">
        <v>568</v>
      </c>
      <c r="H54" s="115" t="s">
        <v>569</v>
      </c>
    </row>
    <row r="55" spans="2:8" ht="52.5" customHeight="1" x14ac:dyDescent="0.15">
      <c r="B55" s="116"/>
      <c r="C55" s="1213" t="s">
        <v>48</v>
      </c>
      <c r="D55" s="1213"/>
      <c r="E55" s="1214"/>
      <c r="F55" s="117">
        <v>14</v>
      </c>
      <c r="G55" s="117">
        <v>72</v>
      </c>
      <c r="H55" s="118">
        <v>413</v>
      </c>
    </row>
    <row r="56" spans="2:8" ht="52.5" customHeight="1" x14ac:dyDescent="0.15">
      <c r="B56" s="119"/>
      <c r="C56" s="1215" t="s">
        <v>49</v>
      </c>
      <c r="D56" s="1215"/>
      <c r="E56" s="1216"/>
      <c r="F56" s="120">
        <v>1</v>
      </c>
      <c r="G56" s="120">
        <v>1</v>
      </c>
      <c r="H56" s="121">
        <v>97</v>
      </c>
    </row>
    <row r="57" spans="2:8" ht="53.25" customHeight="1" x14ac:dyDescent="0.15">
      <c r="B57" s="119"/>
      <c r="C57" s="1217" t="s">
        <v>50</v>
      </c>
      <c r="D57" s="1217"/>
      <c r="E57" s="1218"/>
      <c r="F57" s="122">
        <v>27</v>
      </c>
      <c r="G57" s="122">
        <v>20</v>
      </c>
      <c r="H57" s="123">
        <v>13</v>
      </c>
    </row>
    <row r="58" spans="2:8" ht="45.75" customHeight="1" x14ac:dyDescent="0.15">
      <c r="B58" s="124"/>
      <c r="C58" s="1205" t="s">
        <v>604</v>
      </c>
      <c r="D58" s="1206"/>
      <c r="E58" s="1207"/>
      <c r="F58" s="125">
        <v>23</v>
      </c>
      <c r="G58" s="125">
        <v>17</v>
      </c>
      <c r="H58" s="126">
        <v>9</v>
      </c>
    </row>
    <row r="59" spans="2:8" ht="45.75" customHeight="1" x14ac:dyDescent="0.15">
      <c r="B59" s="124"/>
      <c r="C59" s="1205" t="s">
        <v>606</v>
      </c>
      <c r="D59" s="1206"/>
      <c r="E59" s="1207"/>
      <c r="F59" s="125">
        <v>2</v>
      </c>
      <c r="G59" s="125">
        <v>2</v>
      </c>
      <c r="H59" s="126">
        <v>2</v>
      </c>
    </row>
    <row r="60" spans="2:8" ht="45.75" customHeight="1" x14ac:dyDescent="0.15">
      <c r="B60" s="124"/>
      <c r="C60" s="1205" t="s">
        <v>607</v>
      </c>
      <c r="D60" s="1206"/>
      <c r="E60" s="1207"/>
      <c r="F60" s="125">
        <v>1</v>
      </c>
      <c r="G60" s="125">
        <v>1</v>
      </c>
      <c r="H60" s="126">
        <v>1</v>
      </c>
    </row>
    <row r="61" spans="2:8" ht="45.75" customHeight="1" x14ac:dyDescent="0.15">
      <c r="B61" s="124"/>
      <c r="C61" s="1205" t="s">
        <v>608</v>
      </c>
      <c r="D61" s="1206"/>
      <c r="E61" s="1207"/>
      <c r="F61" s="125">
        <v>0</v>
      </c>
      <c r="G61" s="125">
        <v>0</v>
      </c>
      <c r="H61" s="126">
        <v>0</v>
      </c>
    </row>
    <row r="62" spans="2:8" ht="45.75" customHeight="1" thickBot="1" x14ac:dyDescent="0.2">
      <c r="B62" s="127"/>
      <c r="C62" s="1208" t="s">
        <v>609</v>
      </c>
      <c r="D62" s="1209"/>
      <c r="E62" s="1210"/>
      <c r="F62" s="128">
        <v>0</v>
      </c>
      <c r="G62" s="128">
        <v>0</v>
      </c>
      <c r="H62" s="129">
        <v>0</v>
      </c>
    </row>
    <row r="63" spans="2:8" ht="52.5" customHeight="1" thickBot="1" x14ac:dyDescent="0.2">
      <c r="B63" s="130"/>
      <c r="C63" s="1211" t="s">
        <v>51</v>
      </c>
      <c r="D63" s="1211"/>
      <c r="E63" s="1212"/>
      <c r="F63" s="131">
        <v>42</v>
      </c>
      <c r="G63" s="131">
        <v>94</v>
      </c>
      <c r="H63" s="132">
        <v>522</v>
      </c>
    </row>
    <row r="64" spans="2:8" x14ac:dyDescent="0.15"/>
  </sheetData>
  <sheetProtection algorithmName="SHA-512" hashValue="TtaZm+KOIeKSM5uHoOgc97fR7vW8wPyw2SS5qYzO+eDbHOMuaQNU8nL6FOHVGA2mYxEMQGOrlWOMgFOPbVfSFw==" saltValue="g5cq5vSVTDKrFfg2trLw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5FED0-4035-4BEB-AE6A-F24C9589ED03}">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348"/>
      <c r="B1" s="349"/>
      <c r="DD1" s="252"/>
      <c r="DE1" s="252"/>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x14ac:dyDescent="0.15">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x14ac:dyDescent="0.15">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x14ac:dyDescent="0.15">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x14ac:dyDescent="0.15">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52"/>
      <c r="DE19" s="252"/>
    </row>
    <row r="20" spans="1:109" x14ac:dyDescent="0.15">
      <c r="DD20" s="252"/>
      <c r="DE20" s="252"/>
    </row>
    <row r="21" spans="1:109" ht="17.25" customHeight="1" x14ac:dyDescent="0.15">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15">
      <c r="B22" s="256"/>
    </row>
    <row r="23" spans="1:109" x14ac:dyDescent="0.15">
      <c r="B23" s="256"/>
    </row>
    <row r="24" spans="1:109" x14ac:dyDescent="0.15">
      <c r="B24" s="256"/>
    </row>
    <row r="25" spans="1:109" x14ac:dyDescent="0.15">
      <c r="B25" s="256"/>
    </row>
    <row r="26" spans="1:109" x14ac:dyDescent="0.15">
      <c r="B26" s="256"/>
    </row>
    <row r="27" spans="1:109" x14ac:dyDescent="0.15">
      <c r="B27" s="256"/>
    </row>
    <row r="28" spans="1:109" x14ac:dyDescent="0.15">
      <c r="B28" s="256"/>
    </row>
    <row r="29" spans="1:109" x14ac:dyDescent="0.15">
      <c r="B29" s="256"/>
    </row>
    <row r="30" spans="1:109" x14ac:dyDescent="0.15">
      <c r="B30" s="256"/>
    </row>
    <row r="31" spans="1:109" x14ac:dyDescent="0.15">
      <c r="B31" s="256"/>
    </row>
    <row r="32" spans="1:109" x14ac:dyDescent="0.15">
      <c r="B32" s="256"/>
    </row>
    <row r="33" spans="2:109" x14ac:dyDescent="0.15">
      <c r="B33" s="256"/>
    </row>
    <row r="34" spans="2:109" x14ac:dyDescent="0.15">
      <c r="B34" s="256"/>
    </row>
    <row r="35" spans="2:109" x14ac:dyDescent="0.15">
      <c r="B35" s="256"/>
    </row>
    <row r="36" spans="2:109" x14ac:dyDescent="0.15">
      <c r="B36" s="256"/>
    </row>
    <row r="37" spans="2:109" x14ac:dyDescent="0.15">
      <c r="B37" s="256"/>
    </row>
    <row r="38" spans="2:109" x14ac:dyDescent="0.15">
      <c r="B38" s="256"/>
    </row>
    <row r="39" spans="2:109"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x14ac:dyDescent="0.15">
      <c r="B40" s="353"/>
      <c r="DD40" s="353"/>
      <c r="DE40" s="252"/>
    </row>
    <row r="41" spans="2:109" ht="17.25" x14ac:dyDescent="0.15">
      <c r="B41" s="253" t="s">
        <v>611</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x14ac:dyDescent="0.15">
      <c r="B42" s="256"/>
      <c r="G42" s="354"/>
      <c r="I42" s="355"/>
      <c r="J42" s="355"/>
      <c r="K42" s="355"/>
      <c r="AM42" s="354"/>
      <c r="AN42" s="354" t="s">
        <v>612</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6"/>
      <c r="AN43" s="1219" t="s">
        <v>613</v>
      </c>
      <c r="AO43" s="1220"/>
      <c r="AP43" s="1220"/>
      <c r="AQ43" s="1220"/>
      <c r="AR43" s="1220"/>
      <c r="AS43" s="1220"/>
      <c r="AT43" s="1220"/>
      <c r="AU43" s="1220"/>
      <c r="AV43" s="1220"/>
      <c r="AW43" s="1220"/>
      <c r="AX43" s="1220"/>
      <c r="AY43" s="1220"/>
      <c r="AZ43" s="1220"/>
      <c r="BA43" s="1220"/>
      <c r="BB43" s="1220"/>
      <c r="BC43" s="1220"/>
      <c r="BD43" s="1220"/>
      <c r="BE43" s="1220"/>
      <c r="BF43" s="1220"/>
      <c r="BG43" s="1220"/>
      <c r="BH43" s="1220"/>
      <c r="BI43" s="1220"/>
      <c r="BJ43" s="1220"/>
      <c r="BK43" s="1220"/>
      <c r="BL43" s="1220"/>
      <c r="BM43" s="1220"/>
      <c r="BN43" s="1220"/>
      <c r="BO43" s="1220"/>
      <c r="BP43" s="1220"/>
      <c r="BQ43" s="1220"/>
      <c r="BR43" s="1220"/>
      <c r="BS43" s="1220"/>
      <c r="BT43" s="1220"/>
      <c r="BU43" s="1220"/>
      <c r="BV43" s="1220"/>
      <c r="BW43" s="1220"/>
      <c r="BX43" s="1220"/>
      <c r="BY43" s="1220"/>
      <c r="BZ43" s="1220"/>
      <c r="CA43" s="1220"/>
      <c r="CB43" s="1220"/>
      <c r="CC43" s="1220"/>
      <c r="CD43" s="1220"/>
      <c r="CE43" s="1220"/>
      <c r="CF43" s="1220"/>
      <c r="CG43" s="1220"/>
      <c r="CH43" s="1220"/>
      <c r="CI43" s="1220"/>
      <c r="CJ43" s="1220"/>
      <c r="CK43" s="1220"/>
      <c r="CL43" s="1220"/>
      <c r="CM43" s="1220"/>
      <c r="CN43" s="1220"/>
      <c r="CO43" s="1220"/>
      <c r="CP43" s="1220"/>
      <c r="CQ43" s="1220"/>
      <c r="CR43" s="1220"/>
      <c r="CS43" s="1220"/>
      <c r="CT43" s="1220"/>
      <c r="CU43" s="1220"/>
      <c r="CV43" s="1220"/>
      <c r="CW43" s="1220"/>
      <c r="CX43" s="1220"/>
      <c r="CY43" s="1220"/>
      <c r="CZ43" s="1220"/>
      <c r="DA43" s="1220"/>
      <c r="DB43" s="1220"/>
      <c r="DC43" s="1221"/>
    </row>
    <row r="44" spans="2:109" x14ac:dyDescent="0.15">
      <c r="B44" s="256"/>
      <c r="AN44" s="1222"/>
      <c r="AO44" s="1223"/>
      <c r="AP44" s="1223"/>
      <c r="AQ44" s="1223"/>
      <c r="AR44" s="1223"/>
      <c r="AS44" s="1223"/>
      <c r="AT44" s="1223"/>
      <c r="AU44" s="1223"/>
      <c r="AV44" s="1223"/>
      <c r="AW44" s="1223"/>
      <c r="AX44" s="1223"/>
      <c r="AY44" s="1223"/>
      <c r="AZ44" s="1223"/>
      <c r="BA44" s="1223"/>
      <c r="BB44" s="1223"/>
      <c r="BC44" s="1223"/>
      <c r="BD44" s="1223"/>
      <c r="BE44" s="1223"/>
      <c r="BF44" s="1223"/>
      <c r="BG44" s="1223"/>
      <c r="BH44" s="1223"/>
      <c r="BI44" s="1223"/>
      <c r="BJ44" s="1223"/>
      <c r="BK44" s="1223"/>
      <c r="BL44" s="1223"/>
      <c r="BM44" s="1223"/>
      <c r="BN44" s="1223"/>
      <c r="BO44" s="1223"/>
      <c r="BP44" s="1223"/>
      <c r="BQ44" s="1223"/>
      <c r="BR44" s="1223"/>
      <c r="BS44" s="1223"/>
      <c r="BT44" s="1223"/>
      <c r="BU44" s="1223"/>
      <c r="BV44" s="1223"/>
      <c r="BW44" s="1223"/>
      <c r="BX44" s="1223"/>
      <c r="BY44" s="1223"/>
      <c r="BZ44" s="1223"/>
      <c r="CA44" s="1223"/>
      <c r="CB44" s="1223"/>
      <c r="CC44" s="1223"/>
      <c r="CD44" s="1223"/>
      <c r="CE44" s="1223"/>
      <c r="CF44" s="1223"/>
      <c r="CG44" s="1223"/>
      <c r="CH44" s="1223"/>
      <c r="CI44" s="1223"/>
      <c r="CJ44" s="1223"/>
      <c r="CK44" s="1223"/>
      <c r="CL44" s="1223"/>
      <c r="CM44" s="1223"/>
      <c r="CN44" s="1223"/>
      <c r="CO44" s="1223"/>
      <c r="CP44" s="1223"/>
      <c r="CQ44" s="1223"/>
      <c r="CR44" s="1223"/>
      <c r="CS44" s="1223"/>
      <c r="CT44" s="1223"/>
      <c r="CU44" s="1223"/>
      <c r="CV44" s="1223"/>
      <c r="CW44" s="1223"/>
      <c r="CX44" s="1223"/>
      <c r="CY44" s="1223"/>
      <c r="CZ44" s="1223"/>
      <c r="DA44" s="1223"/>
      <c r="DB44" s="1223"/>
      <c r="DC44" s="1224"/>
    </row>
    <row r="45" spans="2:109" x14ac:dyDescent="0.15">
      <c r="B45" s="256"/>
      <c r="AN45" s="1222"/>
      <c r="AO45" s="1223"/>
      <c r="AP45" s="1223"/>
      <c r="AQ45" s="1223"/>
      <c r="AR45" s="1223"/>
      <c r="AS45" s="1223"/>
      <c r="AT45" s="1223"/>
      <c r="AU45" s="1223"/>
      <c r="AV45" s="1223"/>
      <c r="AW45" s="1223"/>
      <c r="AX45" s="1223"/>
      <c r="AY45" s="1223"/>
      <c r="AZ45" s="1223"/>
      <c r="BA45" s="1223"/>
      <c r="BB45" s="1223"/>
      <c r="BC45" s="1223"/>
      <c r="BD45" s="1223"/>
      <c r="BE45" s="1223"/>
      <c r="BF45" s="1223"/>
      <c r="BG45" s="1223"/>
      <c r="BH45" s="1223"/>
      <c r="BI45" s="1223"/>
      <c r="BJ45" s="1223"/>
      <c r="BK45" s="1223"/>
      <c r="BL45" s="1223"/>
      <c r="BM45" s="1223"/>
      <c r="BN45" s="1223"/>
      <c r="BO45" s="1223"/>
      <c r="BP45" s="1223"/>
      <c r="BQ45" s="1223"/>
      <c r="BR45" s="1223"/>
      <c r="BS45" s="1223"/>
      <c r="BT45" s="1223"/>
      <c r="BU45" s="1223"/>
      <c r="BV45" s="1223"/>
      <c r="BW45" s="1223"/>
      <c r="BX45" s="1223"/>
      <c r="BY45" s="1223"/>
      <c r="BZ45" s="1223"/>
      <c r="CA45" s="1223"/>
      <c r="CB45" s="1223"/>
      <c r="CC45" s="1223"/>
      <c r="CD45" s="1223"/>
      <c r="CE45" s="1223"/>
      <c r="CF45" s="1223"/>
      <c r="CG45" s="1223"/>
      <c r="CH45" s="1223"/>
      <c r="CI45" s="1223"/>
      <c r="CJ45" s="1223"/>
      <c r="CK45" s="1223"/>
      <c r="CL45" s="1223"/>
      <c r="CM45" s="1223"/>
      <c r="CN45" s="1223"/>
      <c r="CO45" s="1223"/>
      <c r="CP45" s="1223"/>
      <c r="CQ45" s="1223"/>
      <c r="CR45" s="1223"/>
      <c r="CS45" s="1223"/>
      <c r="CT45" s="1223"/>
      <c r="CU45" s="1223"/>
      <c r="CV45" s="1223"/>
      <c r="CW45" s="1223"/>
      <c r="CX45" s="1223"/>
      <c r="CY45" s="1223"/>
      <c r="CZ45" s="1223"/>
      <c r="DA45" s="1223"/>
      <c r="DB45" s="1223"/>
      <c r="DC45" s="1224"/>
    </row>
    <row r="46" spans="2:109" x14ac:dyDescent="0.15">
      <c r="B46" s="256"/>
      <c r="AN46" s="1222"/>
      <c r="AO46" s="1223"/>
      <c r="AP46" s="1223"/>
      <c r="AQ46" s="1223"/>
      <c r="AR46" s="1223"/>
      <c r="AS46" s="1223"/>
      <c r="AT46" s="1223"/>
      <c r="AU46" s="1223"/>
      <c r="AV46" s="1223"/>
      <c r="AW46" s="1223"/>
      <c r="AX46" s="1223"/>
      <c r="AY46" s="1223"/>
      <c r="AZ46" s="1223"/>
      <c r="BA46" s="1223"/>
      <c r="BB46" s="1223"/>
      <c r="BC46" s="1223"/>
      <c r="BD46" s="1223"/>
      <c r="BE46" s="1223"/>
      <c r="BF46" s="1223"/>
      <c r="BG46" s="1223"/>
      <c r="BH46" s="1223"/>
      <c r="BI46" s="1223"/>
      <c r="BJ46" s="1223"/>
      <c r="BK46" s="1223"/>
      <c r="BL46" s="1223"/>
      <c r="BM46" s="1223"/>
      <c r="BN46" s="1223"/>
      <c r="BO46" s="1223"/>
      <c r="BP46" s="1223"/>
      <c r="BQ46" s="1223"/>
      <c r="BR46" s="1223"/>
      <c r="BS46" s="1223"/>
      <c r="BT46" s="1223"/>
      <c r="BU46" s="1223"/>
      <c r="BV46" s="1223"/>
      <c r="BW46" s="1223"/>
      <c r="BX46" s="1223"/>
      <c r="BY46" s="1223"/>
      <c r="BZ46" s="1223"/>
      <c r="CA46" s="1223"/>
      <c r="CB46" s="1223"/>
      <c r="CC46" s="1223"/>
      <c r="CD46" s="1223"/>
      <c r="CE46" s="1223"/>
      <c r="CF46" s="1223"/>
      <c r="CG46" s="1223"/>
      <c r="CH46" s="1223"/>
      <c r="CI46" s="1223"/>
      <c r="CJ46" s="1223"/>
      <c r="CK46" s="1223"/>
      <c r="CL46" s="1223"/>
      <c r="CM46" s="1223"/>
      <c r="CN46" s="1223"/>
      <c r="CO46" s="1223"/>
      <c r="CP46" s="1223"/>
      <c r="CQ46" s="1223"/>
      <c r="CR46" s="1223"/>
      <c r="CS46" s="1223"/>
      <c r="CT46" s="1223"/>
      <c r="CU46" s="1223"/>
      <c r="CV46" s="1223"/>
      <c r="CW46" s="1223"/>
      <c r="CX46" s="1223"/>
      <c r="CY46" s="1223"/>
      <c r="CZ46" s="1223"/>
      <c r="DA46" s="1223"/>
      <c r="DB46" s="1223"/>
      <c r="DC46" s="1224"/>
    </row>
    <row r="47" spans="2:109" x14ac:dyDescent="0.15">
      <c r="B47" s="256"/>
      <c r="AN47" s="1225"/>
      <c r="AO47" s="1226"/>
      <c r="AP47" s="1226"/>
      <c r="AQ47" s="1226"/>
      <c r="AR47" s="1226"/>
      <c r="AS47" s="1226"/>
      <c r="AT47" s="1226"/>
      <c r="AU47" s="1226"/>
      <c r="AV47" s="1226"/>
      <c r="AW47" s="1226"/>
      <c r="AX47" s="1226"/>
      <c r="AY47" s="1226"/>
      <c r="AZ47" s="1226"/>
      <c r="BA47" s="1226"/>
      <c r="BB47" s="1226"/>
      <c r="BC47" s="1226"/>
      <c r="BD47" s="1226"/>
      <c r="BE47" s="1226"/>
      <c r="BF47" s="1226"/>
      <c r="BG47" s="1226"/>
      <c r="BH47" s="1226"/>
      <c r="BI47" s="1226"/>
      <c r="BJ47" s="1226"/>
      <c r="BK47" s="1226"/>
      <c r="BL47" s="1226"/>
      <c r="BM47" s="1226"/>
      <c r="BN47" s="1226"/>
      <c r="BO47" s="1226"/>
      <c r="BP47" s="1226"/>
      <c r="BQ47" s="1226"/>
      <c r="BR47" s="1226"/>
      <c r="BS47" s="1226"/>
      <c r="BT47" s="1226"/>
      <c r="BU47" s="1226"/>
      <c r="BV47" s="1226"/>
      <c r="BW47" s="1226"/>
      <c r="BX47" s="1226"/>
      <c r="BY47" s="1226"/>
      <c r="BZ47" s="1226"/>
      <c r="CA47" s="1226"/>
      <c r="CB47" s="1226"/>
      <c r="CC47" s="1226"/>
      <c r="CD47" s="1226"/>
      <c r="CE47" s="1226"/>
      <c r="CF47" s="1226"/>
      <c r="CG47" s="1226"/>
      <c r="CH47" s="1226"/>
      <c r="CI47" s="1226"/>
      <c r="CJ47" s="1226"/>
      <c r="CK47" s="1226"/>
      <c r="CL47" s="1226"/>
      <c r="CM47" s="1226"/>
      <c r="CN47" s="1226"/>
      <c r="CO47" s="1226"/>
      <c r="CP47" s="1226"/>
      <c r="CQ47" s="1226"/>
      <c r="CR47" s="1226"/>
      <c r="CS47" s="1226"/>
      <c r="CT47" s="1226"/>
      <c r="CU47" s="1226"/>
      <c r="CV47" s="1226"/>
      <c r="CW47" s="1226"/>
      <c r="CX47" s="1226"/>
      <c r="CY47" s="1226"/>
      <c r="CZ47" s="1226"/>
      <c r="DA47" s="1226"/>
      <c r="DB47" s="1226"/>
      <c r="DC47" s="1227"/>
    </row>
    <row r="48" spans="2:109" x14ac:dyDescent="0.15">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6"/>
      <c r="AN49" s="252" t="s">
        <v>614</v>
      </c>
    </row>
    <row r="50" spans="1:109" x14ac:dyDescent="0.15">
      <c r="B50" s="256"/>
      <c r="G50" s="1228"/>
      <c r="H50" s="1228"/>
      <c r="I50" s="1228"/>
      <c r="J50" s="1228"/>
      <c r="K50" s="357"/>
      <c r="L50" s="357"/>
      <c r="M50" s="358"/>
      <c r="N50" s="358"/>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32" t="s">
        <v>565</v>
      </c>
      <c r="BQ50" s="1232"/>
      <c r="BR50" s="1232"/>
      <c r="BS50" s="1232"/>
      <c r="BT50" s="1232"/>
      <c r="BU50" s="1232"/>
      <c r="BV50" s="1232"/>
      <c r="BW50" s="1232"/>
      <c r="BX50" s="1232" t="s">
        <v>566</v>
      </c>
      <c r="BY50" s="1232"/>
      <c r="BZ50" s="1232"/>
      <c r="CA50" s="1232"/>
      <c r="CB50" s="1232"/>
      <c r="CC50" s="1232"/>
      <c r="CD50" s="1232"/>
      <c r="CE50" s="1232"/>
      <c r="CF50" s="1232" t="s">
        <v>567</v>
      </c>
      <c r="CG50" s="1232"/>
      <c r="CH50" s="1232"/>
      <c r="CI50" s="1232"/>
      <c r="CJ50" s="1232"/>
      <c r="CK50" s="1232"/>
      <c r="CL50" s="1232"/>
      <c r="CM50" s="1232"/>
      <c r="CN50" s="1232" t="s">
        <v>568</v>
      </c>
      <c r="CO50" s="1232"/>
      <c r="CP50" s="1232"/>
      <c r="CQ50" s="1232"/>
      <c r="CR50" s="1232"/>
      <c r="CS50" s="1232"/>
      <c r="CT50" s="1232"/>
      <c r="CU50" s="1232"/>
      <c r="CV50" s="1232" t="s">
        <v>569</v>
      </c>
      <c r="CW50" s="1232"/>
      <c r="CX50" s="1232"/>
      <c r="CY50" s="1232"/>
      <c r="CZ50" s="1232"/>
      <c r="DA50" s="1232"/>
      <c r="DB50" s="1232"/>
      <c r="DC50" s="1232"/>
    </row>
    <row r="51" spans="1:109" ht="13.5" customHeight="1" x14ac:dyDescent="0.15">
      <c r="B51" s="256"/>
      <c r="G51" s="1239"/>
      <c r="H51" s="1239"/>
      <c r="I51" s="1237"/>
      <c r="J51" s="1237"/>
      <c r="K51" s="1234"/>
      <c r="L51" s="1234"/>
      <c r="M51" s="1234"/>
      <c r="N51" s="1234"/>
      <c r="AM51" s="356"/>
      <c r="AN51" s="1235" t="s">
        <v>615</v>
      </c>
      <c r="AO51" s="1235"/>
      <c r="AP51" s="1235"/>
      <c r="AQ51" s="1235"/>
      <c r="AR51" s="1235"/>
      <c r="AS51" s="1235"/>
      <c r="AT51" s="1235"/>
      <c r="AU51" s="1235"/>
      <c r="AV51" s="1235"/>
      <c r="AW51" s="1235"/>
      <c r="AX51" s="1235"/>
      <c r="AY51" s="1235"/>
      <c r="AZ51" s="1235"/>
      <c r="BA51" s="1235"/>
      <c r="BB51" s="1235" t="s">
        <v>616</v>
      </c>
      <c r="BC51" s="1235"/>
      <c r="BD51" s="1235"/>
      <c r="BE51" s="1235"/>
      <c r="BF51" s="1235"/>
      <c r="BG51" s="1235"/>
      <c r="BH51" s="1235"/>
      <c r="BI51" s="1235"/>
      <c r="BJ51" s="1235"/>
      <c r="BK51" s="1235"/>
      <c r="BL51" s="1235"/>
      <c r="BM51" s="1235"/>
      <c r="BN51" s="1235"/>
      <c r="BO51" s="1235"/>
      <c r="BP51" s="1236"/>
      <c r="BQ51" s="1233"/>
      <c r="BR51" s="1233"/>
      <c r="BS51" s="1233"/>
      <c r="BT51" s="1233"/>
      <c r="BU51" s="1233"/>
      <c r="BV51" s="1233"/>
      <c r="BW51" s="1233"/>
      <c r="BX51" s="1236"/>
      <c r="BY51" s="1233"/>
      <c r="BZ51" s="1233"/>
      <c r="CA51" s="1233"/>
      <c r="CB51" s="1233"/>
      <c r="CC51" s="1233"/>
      <c r="CD51" s="1233"/>
      <c r="CE51" s="1233"/>
      <c r="CF51" s="1236"/>
      <c r="CG51" s="1233"/>
      <c r="CH51" s="1233"/>
      <c r="CI51" s="1233"/>
      <c r="CJ51" s="1233"/>
      <c r="CK51" s="1233"/>
      <c r="CL51" s="1233"/>
      <c r="CM51" s="1233"/>
      <c r="CN51" s="1233">
        <v>114.6</v>
      </c>
      <c r="CO51" s="1233"/>
      <c r="CP51" s="1233"/>
      <c r="CQ51" s="1233"/>
      <c r="CR51" s="1233"/>
      <c r="CS51" s="1233"/>
      <c r="CT51" s="1233"/>
      <c r="CU51" s="1233"/>
      <c r="CV51" s="1233">
        <v>99</v>
      </c>
      <c r="CW51" s="1233"/>
      <c r="CX51" s="1233"/>
      <c r="CY51" s="1233"/>
      <c r="CZ51" s="1233"/>
      <c r="DA51" s="1233"/>
      <c r="DB51" s="1233"/>
      <c r="DC51" s="1233"/>
    </row>
    <row r="52" spans="1:109" x14ac:dyDescent="0.15">
      <c r="B52" s="256"/>
      <c r="G52" s="1239"/>
      <c r="H52" s="1239"/>
      <c r="I52" s="1237"/>
      <c r="J52" s="1237"/>
      <c r="K52" s="1234"/>
      <c r="L52" s="1234"/>
      <c r="M52" s="1234"/>
      <c r="N52" s="1234"/>
      <c r="AM52" s="356"/>
      <c r="AN52" s="1235"/>
      <c r="AO52" s="1235"/>
      <c r="AP52" s="1235"/>
      <c r="AQ52" s="1235"/>
      <c r="AR52" s="1235"/>
      <c r="AS52" s="1235"/>
      <c r="AT52" s="1235"/>
      <c r="AU52" s="1235"/>
      <c r="AV52" s="1235"/>
      <c r="AW52" s="1235"/>
      <c r="AX52" s="1235"/>
      <c r="AY52" s="1235"/>
      <c r="AZ52" s="1235"/>
      <c r="BA52" s="1235"/>
      <c r="BB52" s="1235"/>
      <c r="BC52" s="1235"/>
      <c r="BD52" s="1235"/>
      <c r="BE52" s="1235"/>
      <c r="BF52" s="1235"/>
      <c r="BG52" s="1235"/>
      <c r="BH52" s="1235"/>
      <c r="BI52" s="1235"/>
      <c r="BJ52" s="1235"/>
      <c r="BK52" s="1235"/>
      <c r="BL52" s="1235"/>
      <c r="BM52" s="1235"/>
      <c r="BN52" s="1235"/>
      <c r="BO52" s="1235"/>
      <c r="BP52" s="1233"/>
      <c r="BQ52" s="1233"/>
      <c r="BR52" s="1233"/>
      <c r="BS52" s="1233"/>
      <c r="BT52" s="1233"/>
      <c r="BU52" s="1233"/>
      <c r="BV52" s="1233"/>
      <c r="BW52" s="1233"/>
      <c r="BX52" s="1233"/>
      <c r="BY52" s="1233"/>
      <c r="BZ52" s="1233"/>
      <c r="CA52" s="1233"/>
      <c r="CB52" s="1233"/>
      <c r="CC52" s="1233"/>
      <c r="CD52" s="1233"/>
      <c r="CE52" s="1233"/>
      <c r="CF52" s="1233"/>
      <c r="CG52" s="1233"/>
      <c r="CH52" s="1233"/>
      <c r="CI52" s="1233"/>
      <c r="CJ52" s="1233"/>
      <c r="CK52" s="1233"/>
      <c r="CL52" s="1233"/>
      <c r="CM52" s="1233"/>
      <c r="CN52" s="1233"/>
      <c r="CO52" s="1233"/>
      <c r="CP52" s="1233"/>
      <c r="CQ52" s="1233"/>
      <c r="CR52" s="1233"/>
      <c r="CS52" s="1233"/>
      <c r="CT52" s="1233"/>
      <c r="CU52" s="1233"/>
      <c r="CV52" s="1233"/>
      <c r="CW52" s="1233"/>
      <c r="CX52" s="1233"/>
      <c r="CY52" s="1233"/>
      <c r="CZ52" s="1233"/>
      <c r="DA52" s="1233"/>
      <c r="DB52" s="1233"/>
      <c r="DC52" s="1233"/>
    </row>
    <row r="53" spans="1:109" x14ac:dyDescent="0.15">
      <c r="A53" s="355"/>
      <c r="B53" s="256"/>
      <c r="G53" s="1239"/>
      <c r="H53" s="1239"/>
      <c r="I53" s="1228"/>
      <c r="J53" s="1228"/>
      <c r="K53" s="1234"/>
      <c r="L53" s="1234"/>
      <c r="M53" s="1234"/>
      <c r="N53" s="1234"/>
      <c r="AM53" s="356"/>
      <c r="AN53" s="1235"/>
      <c r="AO53" s="1235"/>
      <c r="AP53" s="1235"/>
      <c r="AQ53" s="1235"/>
      <c r="AR53" s="1235"/>
      <c r="AS53" s="1235"/>
      <c r="AT53" s="1235"/>
      <c r="AU53" s="1235"/>
      <c r="AV53" s="1235"/>
      <c r="AW53" s="1235"/>
      <c r="AX53" s="1235"/>
      <c r="AY53" s="1235"/>
      <c r="AZ53" s="1235"/>
      <c r="BA53" s="1235"/>
      <c r="BB53" s="1235" t="s">
        <v>617</v>
      </c>
      <c r="BC53" s="1235"/>
      <c r="BD53" s="1235"/>
      <c r="BE53" s="1235"/>
      <c r="BF53" s="1235"/>
      <c r="BG53" s="1235"/>
      <c r="BH53" s="1235"/>
      <c r="BI53" s="1235"/>
      <c r="BJ53" s="1235"/>
      <c r="BK53" s="1235"/>
      <c r="BL53" s="1235"/>
      <c r="BM53" s="1235"/>
      <c r="BN53" s="1235"/>
      <c r="BO53" s="1235"/>
      <c r="BP53" s="1236"/>
      <c r="BQ53" s="1233"/>
      <c r="BR53" s="1233"/>
      <c r="BS53" s="1233"/>
      <c r="BT53" s="1233"/>
      <c r="BU53" s="1233"/>
      <c r="BV53" s="1233"/>
      <c r="BW53" s="1233"/>
      <c r="BX53" s="1236"/>
      <c r="BY53" s="1233"/>
      <c r="BZ53" s="1233"/>
      <c r="CA53" s="1233"/>
      <c r="CB53" s="1233"/>
      <c r="CC53" s="1233"/>
      <c r="CD53" s="1233"/>
      <c r="CE53" s="1233"/>
      <c r="CF53" s="1236"/>
      <c r="CG53" s="1233"/>
      <c r="CH53" s="1233"/>
      <c r="CI53" s="1233"/>
      <c r="CJ53" s="1233"/>
      <c r="CK53" s="1233"/>
      <c r="CL53" s="1233"/>
      <c r="CM53" s="1233"/>
      <c r="CN53" s="1233">
        <v>63.7</v>
      </c>
      <c r="CO53" s="1233"/>
      <c r="CP53" s="1233"/>
      <c r="CQ53" s="1233"/>
      <c r="CR53" s="1233"/>
      <c r="CS53" s="1233"/>
      <c r="CT53" s="1233"/>
      <c r="CU53" s="1233"/>
      <c r="CV53" s="1233">
        <v>65.2</v>
      </c>
      <c r="CW53" s="1233"/>
      <c r="CX53" s="1233"/>
      <c r="CY53" s="1233"/>
      <c r="CZ53" s="1233"/>
      <c r="DA53" s="1233"/>
      <c r="DB53" s="1233"/>
      <c r="DC53" s="1233"/>
    </row>
    <row r="54" spans="1:109" x14ac:dyDescent="0.15">
      <c r="A54" s="355"/>
      <c r="B54" s="256"/>
      <c r="G54" s="1239"/>
      <c r="H54" s="1239"/>
      <c r="I54" s="1228"/>
      <c r="J54" s="1228"/>
      <c r="K54" s="1234"/>
      <c r="L54" s="1234"/>
      <c r="M54" s="1234"/>
      <c r="N54" s="1234"/>
      <c r="AM54" s="356"/>
      <c r="AN54" s="1235"/>
      <c r="AO54" s="1235"/>
      <c r="AP54" s="1235"/>
      <c r="AQ54" s="1235"/>
      <c r="AR54" s="1235"/>
      <c r="AS54" s="1235"/>
      <c r="AT54" s="1235"/>
      <c r="AU54" s="1235"/>
      <c r="AV54" s="1235"/>
      <c r="AW54" s="1235"/>
      <c r="AX54" s="1235"/>
      <c r="AY54" s="1235"/>
      <c r="AZ54" s="1235"/>
      <c r="BA54" s="1235"/>
      <c r="BB54" s="1235"/>
      <c r="BC54" s="1235"/>
      <c r="BD54" s="1235"/>
      <c r="BE54" s="1235"/>
      <c r="BF54" s="1235"/>
      <c r="BG54" s="1235"/>
      <c r="BH54" s="1235"/>
      <c r="BI54" s="1235"/>
      <c r="BJ54" s="1235"/>
      <c r="BK54" s="1235"/>
      <c r="BL54" s="1235"/>
      <c r="BM54" s="1235"/>
      <c r="BN54" s="1235"/>
      <c r="BO54" s="1235"/>
      <c r="BP54" s="1233"/>
      <c r="BQ54" s="1233"/>
      <c r="BR54" s="1233"/>
      <c r="BS54" s="1233"/>
      <c r="BT54" s="1233"/>
      <c r="BU54" s="1233"/>
      <c r="BV54" s="1233"/>
      <c r="BW54" s="1233"/>
      <c r="BX54" s="1233"/>
      <c r="BY54" s="1233"/>
      <c r="BZ54" s="1233"/>
      <c r="CA54" s="1233"/>
      <c r="CB54" s="1233"/>
      <c r="CC54" s="1233"/>
      <c r="CD54" s="1233"/>
      <c r="CE54" s="1233"/>
      <c r="CF54" s="1233"/>
      <c r="CG54" s="1233"/>
      <c r="CH54" s="1233"/>
      <c r="CI54" s="1233"/>
      <c r="CJ54" s="1233"/>
      <c r="CK54" s="1233"/>
      <c r="CL54" s="1233"/>
      <c r="CM54" s="1233"/>
      <c r="CN54" s="1233"/>
      <c r="CO54" s="1233"/>
      <c r="CP54" s="1233"/>
      <c r="CQ54" s="1233"/>
      <c r="CR54" s="1233"/>
      <c r="CS54" s="1233"/>
      <c r="CT54" s="1233"/>
      <c r="CU54" s="1233"/>
      <c r="CV54" s="1233"/>
      <c r="CW54" s="1233"/>
      <c r="CX54" s="1233"/>
      <c r="CY54" s="1233"/>
      <c r="CZ54" s="1233"/>
      <c r="DA54" s="1233"/>
      <c r="DB54" s="1233"/>
      <c r="DC54" s="1233"/>
    </row>
    <row r="55" spans="1:109" x14ac:dyDescent="0.15">
      <c r="A55" s="355"/>
      <c r="B55" s="256"/>
      <c r="G55" s="1228"/>
      <c r="H55" s="1228"/>
      <c r="I55" s="1228"/>
      <c r="J55" s="1228"/>
      <c r="K55" s="1234"/>
      <c r="L55" s="1234"/>
      <c r="M55" s="1234"/>
      <c r="N55" s="1234"/>
      <c r="AN55" s="1232" t="s">
        <v>618</v>
      </c>
      <c r="AO55" s="1232"/>
      <c r="AP55" s="1232"/>
      <c r="AQ55" s="1232"/>
      <c r="AR55" s="1232"/>
      <c r="AS55" s="1232"/>
      <c r="AT55" s="1232"/>
      <c r="AU55" s="1232"/>
      <c r="AV55" s="1232"/>
      <c r="AW55" s="1232"/>
      <c r="AX55" s="1232"/>
      <c r="AY55" s="1232"/>
      <c r="AZ55" s="1232"/>
      <c r="BA55" s="1232"/>
      <c r="BB55" s="1235" t="s">
        <v>616</v>
      </c>
      <c r="BC55" s="1235"/>
      <c r="BD55" s="1235"/>
      <c r="BE55" s="1235"/>
      <c r="BF55" s="1235"/>
      <c r="BG55" s="1235"/>
      <c r="BH55" s="1235"/>
      <c r="BI55" s="1235"/>
      <c r="BJ55" s="1235"/>
      <c r="BK55" s="1235"/>
      <c r="BL55" s="1235"/>
      <c r="BM55" s="1235"/>
      <c r="BN55" s="1235"/>
      <c r="BO55" s="1235"/>
      <c r="BP55" s="1236"/>
      <c r="BQ55" s="1233"/>
      <c r="BR55" s="1233"/>
      <c r="BS55" s="1233"/>
      <c r="BT55" s="1233"/>
      <c r="BU55" s="1233"/>
      <c r="BV55" s="1233"/>
      <c r="BW55" s="1233"/>
      <c r="BX55" s="1236"/>
      <c r="BY55" s="1233"/>
      <c r="BZ55" s="1233"/>
      <c r="CA55" s="1233"/>
      <c r="CB55" s="1233"/>
      <c r="CC55" s="1233"/>
      <c r="CD55" s="1233"/>
      <c r="CE55" s="1233"/>
      <c r="CF55" s="1236"/>
      <c r="CG55" s="1233"/>
      <c r="CH55" s="1233"/>
      <c r="CI55" s="1233"/>
      <c r="CJ55" s="1233"/>
      <c r="CK55" s="1233"/>
      <c r="CL55" s="1233"/>
      <c r="CM55" s="1233"/>
      <c r="CN55" s="1233">
        <v>37.299999999999997</v>
      </c>
      <c r="CO55" s="1233"/>
      <c r="CP55" s="1233"/>
      <c r="CQ55" s="1233"/>
      <c r="CR55" s="1233"/>
      <c r="CS55" s="1233"/>
      <c r="CT55" s="1233"/>
      <c r="CU55" s="1233"/>
      <c r="CV55" s="1233">
        <v>25.1</v>
      </c>
      <c r="CW55" s="1233"/>
      <c r="CX55" s="1233"/>
      <c r="CY55" s="1233"/>
      <c r="CZ55" s="1233"/>
      <c r="DA55" s="1233"/>
      <c r="DB55" s="1233"/>
      <c r="DC55" s="1233"/>
    </row>
    <row r="56" spans="1:109" x14ac:dyDescent="0.15">
      <c r="A56" s="355"/>
      <c r="B56" s="256"/>
      <c r="G56" s="1228"/>
      <c r="H56" s="1228"/>
      <c r="I56" s="1228"/>
      <c r="J56" s="1228"/>
      <c r="K56" s="1234"/>
      <c r="L56" s="1234"/>
      <c r="M56" s="1234"/>
      <c r="N56" s="1234"/>
      <c r="AN56" s="1232"/>
      <c r="AO56" s="1232"/>
      <c r="AP56" s="1232"/>
      <c r="AQ56" s="1232"/>
      <c r="AR56" s="1232"/>
      <c r="AS56" s="1232"/>
      <c r="AT56" s="1232"/>
      <c r="AU56" s="1232"/>
      <c r="AV56" s="1232"/>
      <c r="AW56" s="1232"/>
      <c r="AX56" s="1232"/>
      <c r="AY56" s="1232"/>
      <c r="AZ56" s="1232"/>
      <c r="BA56" s="1232"/>
      <c r="BB56" s="1235"/>
      <c r="BC56" s="1235"/>
      <c r="BD56" s="1235"/>
      <c r="BE56" s="1235"/>
      <c r="BF56" s="1235"/>
      <c r="BG56" s="1235"/>
      <c r="BH56" s="1235"/>
      <c r="BI56" s="1235"/>
      <c r="BJ56" s="1235"/>
      <c r="BK56" s="1235"/>
      <c r="BL56" s="1235"/>
      <c r="BM56" s="1235"/>
      <c r="BN56" s="1235"/>
      <c r="BO56" s="1235"/>
      <c r="BP56" s="1233"/>
      <c r="BQ56" s="1233"/>
      <c r="BR56" s="1233"/>
      <c r="BS56" s="1233"/>
      <c r="BT56" s="1233"/>
      <c r="BU56" s="1233"/>
      <c r="BV56" s="1233"/>
      <c r="BW56" s="1233"/>
      <c r="BX56" s="1233"/>
      <c r="BY56" s="1233"/>
      <c r="BZ56" s="1233"/>
      <c r="CA56" s="1233"/>
      <c r="CB56" s="1233"/>
      <c r="CC56" s="1233"/>
      <c r="CD56" s="1233"/>
      <c r="CE56" s="1233"/>
      <c r="CF56" s="1233"/>
      <c r="CG56" s="1233"/>
      <c r="CH56" s="1233"/>
      <c r="CI56" s="1233"/>
      <c r="CJ56" s="1233"/>
      <c r="CK56" s="1233"/>
      <c r="CL56" s="1233"/>
      <c r="CM56" s="1233"/>
      <c r="CN56" s="1233"/>
      <c r="CO56" s="1233"/>
      <c r="CP56" s="1233"/>
      <c r="CQ56" s="1233"/>
      <c r="CR56" s="1233"/>
      <c r="CS56" s="1233"/>
      <c r="CT56" s="1233"/>
      <c r="CU56" s="1233"/>
      <c r="CV56" s="1233"/>
      <c r="CW56" s="1233"/>
      <c r="CX56" s="1233"/>
      <c r="CY56" s="1233"/>
      <c r="CZ56" s="1233"/>
      <c r="DA56" s="1233"/>
      <c r="DB56" s="1233"/>
      <c r="DC56" s="1233"/>
    </row>
    <row r="57" spans="1:109" s="355" customFormat="1" x14ac:dyDescent="0.15">
      <c r="B57" s="359"/>
      <c r="G57" s="1228"/>
      <c r="H57" s="1228"/>
      <c r="I57" s="1238"/>
      <c r="J57" s="1238"/>
      <c r="K57" s="1234"/>
      <c r="L57" s="1234"/>
      <c r="M57" s="1234"/>
      <c r="N57" s="1234"/>
      <c r="AM57" s="252"/>
      <c r="AN57" s="1232"/>
      <c r="AO57" s="1232"/>
      <c r="AP57" s="1232"/>
      <c r="AQ57" s="1232"/>
      <c r="AR57" s="1232"/>
      <c r="AS57" s="1232"/>
      <c r="AT57" s="1232"/>
      <c r="AU57" s="1232"/>
      <c r="AV57" s="1232"/>
      <c r="AW57" s="1232"/>
      <c r="AX57" s="1232"/>
      <c r="AY57" s="1232"/>
      <c r="AZ57" s="1232"/>
      <c r="BA57" s="1232"/>
      <c r="BB57" s="1235" t="s">
        <v>617</v>
      </c>
      <c r="BC57" s="1235"/>
      <c r="BD57" s="1235"/>
      <c r="BE57" s="1235"/>
      <c r="BF57" s="1235"/>
      <c r="BG57" s="1235"/>
      <c r="BH57" s="1235"/>
      <c r="BI57" s="1235"/>
      <c r="BJ57" s="1235"/>
      <c r="BK57" s="1235"/>
      <c r="BL57" s="1235"/>
      <c r="BM57" s="1235"/>
      <c r="BN57" s="1235"/>
      <c r="BO57" s="1235"/>
      <c r="BP57" s="1236"/>
      <c r="BQ57" s="1233"/>
      <c r="BR57" s="1233"/>
      <c r="BS57" s="1233"/>
      <c r="BT57" s="1233"/>
      <c r="BU57" s="1233"/>
      <c r="BV57" s="1233"/>
      <c r="BW57" s="1233"/>
      <c r="BX57" s="1236"/>
      <c r="BY57" s="1233"/>
      <c r="BZ57" s="1233"/>
      <c r="CA57" s="1233"/>
      <c r="CB57" s="1233"/>
      <c r="CC57" s="1233"/>
      <c r="CD57" s="1233"/>
      <c r="CE57" s="1233"/>
      <c r="CF57" s="1236"/>
      <c r="CG57" s="1233"/>
      <c r="CH57" s="1233"/>
      <c r="CI57" s="1233"/>
      <c r="CJ57" s="1233"/>
      <c r="CK57" s="1233"/>
      <c r="CL57" s="1233"/>
      <c r="CM57" s="1233"/>
      <c r="CN57" s="1233">
        <v>61.9</v>
      </c>
      <c r="CO57" s="1233"/>
      <c r="CP57" s="1233"/>
      <c r="CQ57" s="1233"/>
      <c r="CR57" s="1233"/>
      <c r="CS57" s="1233"/>
      <c r="CT57" s="1233"/>
      <c r="CU57" s="1233"/>
      <c r="CV57" s="1233">
        <v>63.1</v>
      </c>
      <c r="CW57" s="1233"/>
      <c r="CX57" s="1233"/>
      <c r="CY57" s="1233"/>
      <c r="CZ57" s="1233"/>
      <c r="DA57" s="1233"/>
      <c r="DB57" s="1233"/>
      <c r="DC57" s="1233"/>
      <c r="DD57" s="360"/>
      <c r="DE57" s="359"/>
    </row>
    <row r="58" spans="1:109" s="355" customFormat="1" x14ac:dyDescent="0.15">
      <c r="A58" s="252"/>
      <c r="B58" s="359"/>
      <c r="G58" s="1228"/>
      <c r="H58" s="1228"/>
      <c r="I58" s="1238"/>
      <c r="J58" s="1238"/>
      <c r="K58" s="1234"/>
      <c r="L58" s="1234"/>
      <c r="M58" s="1234"/>
      <c r="N58" s="1234"/>
      <c r="AM58" s="252"/>
      <c r="AN58" s="1232"/>
      <c r="AO58" s="1232"/>
      <c r="AP58" s="1232"/>
      <c r="AQ58" s="1232"/>
      <c r="AR58" s="1232"/>
      <c r="AS58" s="1232"/>
      <c r="AT58" s="1232"/>
      <c r="AU58" s="1232"/>
      <c r="AV58" s="1232"/>
      <c r="AW58" s="1232"/>
      <c r="AX58" s="1232"/>
      <c r="AY58" s="1232"/>
      <c r="AZ58" s="1232"/>
      <c r="BA58" s="1232"/>
      <c r="BB58" s="1235"/>
      <c r="BC58" s="1235"/>
      <c r="BD58" s="1235"/>
      <c r="BE58" s="1235"/>
      <c r="BF58" s="1235"/>
      <c r="BG58" s="1235"/>
      <c r="BH58" s="1235"/>
      <c r="BI58" s="1235"/>
      <c r="BJ58" s="1235"/>
      <c r="BK58" s="1235"/>
      <c r="BL58" s="1235"/>
      <c r="BM58" s="1235"/>
      <c r="BN58" s="1235"/>
      <c r="BO58" s="1235"/>
      <c r="BP58" s="1233"/>
      <c r="BQ58" s="1233"/>
      <c r="BR58" s="1233"/>
      <c r="BS58" s="1233"/>
      <c r="BT58" s="1233"/>
      <c r="BU58" s="1233"/>
      <c r="BV58" s="1233"/>
      <c r="BW58" s="1233"/>
      <c r="BX58" s="1233"/>
      <c r="BY58" s="1233"/>
      <c r="BZ58" s="1233"/>
      <c r="CA58" s="1233"/>
      <c r="CB58" s="1233"/>
      <c r="CC58" s="1233"/>
      <c r="CD58" s="1233"/>
      <c r="CE58" s="1233"/>
      <c r="CF58" s="1233"/>
      <c r="CG58" s="1233"/>
      <c r="CH58" s="1233"/>
      <c r="CI58" s="1233"/>
      <c r="CJ58" s="1233"/>
      <c r="CK58" s="1233"/>
      <c r="CL58" s="1233"/>
      <c r="CM58" s="1233"/>
      <c r="CN58" s="1233"/>
      <c r="CO58" s="1233"/>
      <c r="CP58" s="1233"/>
      <c r="CQ58" s="1233"/>
      <c r="CR58" s="1233"/>
      <c r="CS58" s="1233"/>
      <c r="CT58" s="1233"/>
      <c r="CU58" s="1233"/>
      <c r="CV58" s="1233"/>
      <c r="CW58" s="1233"/>
      <c r="CX58" s="1233"/>
      <c r="CY58" s="1233"/>
      <c r="CZ58" s="1233"/>
      <c r="DA58" s="1233"/>
      <c r="DB58" s="1233"/>
      <c r="DC58" s="1233"/>
      <c r="DD58" s="360"/>
      <c r="DE58" s="359"/>
    </row>
    <row r="59" spans="1:109" s="355" customFormat="1" x14ac:dyDescent="0.15">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7.25" x14ac:dyDescent="0.15">
      <c r="B63" s="309" t="s">
        <v>619</v>
      </c>
    </row>
    <row r="64" spans="1:109" x14ac:dyDescent="0.15">
      <c r="B64" s="256"/>
      <c r="G64" s="354"/>
      <c r="I64" s="366"/>
      <c r="J64" s="366"/>
      <c r="K64" s="366"/>
      <c r="L64" s="366"/>
      <c r="M64" s="366"/>
      <c r="N64" s="367"/>
      <c r="AM64" s="354"/>
      <c r="AN64" s="354" t="s">
        <v>612</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6"/>
      <c r="AN65" s="1240" t="s">
        <v>620</v>
      </c>
      <c r="AO65" s="1241"/>
      <c r="AP65" s="1241"/>
      <c r="AQ65" s="1241"/>
      <c r="AR65" s="1241"/>
      <c r="AS65" s="1241"/>
      <c r="AT65" s="1241"/>
      <c r="AU65" s="1241"/>
      <c r="AV65" s="1241"/>
      <c r="AW65" s="1241"/>
      <c r="AX65" s="1241"/>
      <c r="AY65" s="1241"/>
      <c r="AZ65" s="1241"/>
      <c r="BA65" s="1241"/>
      <c r="BB65" s="1241"/>
      <c r="BC65" s="1241"/>
      <c r="BD65" s="1241"/>
      <c r="BE65" s="1241"/>
      <c r="BF65" s="1241"/>
      <c r="BG65" s="1241"/>
      <c r="BH65" s="1241"/>
      <c r="BI65" s="1241"/>
      <c r="BJ65" s="1241"/>
      <c r="BK65" s="1241"/>
      <c r="BL65" s="1241"/>
      <c r="BM65" s="1241"/>
      <c r="BN65" s="1241"/>
      <c r="BO65" s="1241"/>
      <c r="BP65" s="1241"/>
      <c r="BQ65" s="1241"/>
      <c r="BR65" s="1241"/>
      <c r="BS65" s="1241"/>
      <c r="BT65" s="1241"/>
      <c r="BU65" s="1241"/>
      <c r="BV65" s="1241"/>
      <c r="BW65" s="1241"/>
      <c r="BX65" s="1241"/>
      <c r="BY65" s="1241"/>
      <c r="BZ65" s="1241"/>
      <c r="CA65" s="1241"/>
      <c r="CB65" s="1241"/>
      <c r="CC65" s="1241"/>
      <c r="CD65" s="1241"/>
      <c r="CE65" s="1241"/>
      <c r="CF65" s="1241"/>
      <c r="CG65" s="1241"/>
      <c r="CH65" s="1241"/>
      <c r="CI65" s="1241"/>
      <c r="CJ65" s="1241"/>
      <c r="CK65" s="1241"/>
      <c r="CL65" s="1241"/>
      <c r="CM65" s="1241"/>
      <c r="CN65" s="1241"/>
      <c r="CO65" s="1241"/>
      <c r="CP65" s="1241"/>
      <c r="CQ65" s="1241"/>
      <c r="CR65" s="1241"/>
      <c r="CS65" s="1241"/>
      <c r="CT65" s="1241"/>
      <c r="CU65" s="1241"/>
      <c r="CV65" s="1241"/>
      <c r="CW65" s="1241"/>
      <c r="CX65" s="1241"/>
      <c r="CY65" s="1241"/>
      <c r="CZ65" s="1241"/>
      <c r="DA65" s="1241"/>
      <c r="DB65" s="1241"/>
      <c r="DC65" s="1242"/>
    </row>
    <row r="66" spans="2:107" x14ac:dyDescent="0.15">
      <c r="B66" s="256"/>
      <c r="AN66" s="1243"/>
      <c r="AO66" s="1244"/>
      <c r="AP66" s="1244"/>
      <c r="AQ66" s="1244"/>
      <c r="AR66" s="1244"/>
      <c r="AS66" s="1244"/>
      <c r="AT66" s="1244"/>
      <c r="AU66" s="1244"/>
      <c r="AV66" s="1244"/>
      <c r="AW66" s="1244"/>
      <c r="AX66" s="1244"/>
      <c r="AY66" s="1244"/>
      <c r="AZ66" s="1244"/>
      <c r="BA66" s="1244"/>
      <c r="BB66" s="1244"/>
      <c r="BC66" s="1244"/>
      <c r="BD66" s="1244"/>
      <c r="BE66" s="1244"/>
      <c r="BF66" s="1244"/>
      <c r="BG66" s="1244"/>
      <c r="BH66" s="1244"/>
      <c r="BI66" s="1244"/>
      <c r="BJ66" s="1244"/>
      <c r="BK66" s="1244"/>
      <c r="BL66" s="1244"/>
      <c r="BM66" s="1244"/>
      <c r="BN66" s="1244"/>
      <c r="BO66" s="1244"/>
      <c r="BP66" s="1244"/>
      <c r="BQ66" s="1244"/>
      <c r="BR66" s="1244"/>
      <c r="BS66" s="1244"/>
      <c r="BT66" s="1244"/>
      <c r="BU66" s="1244"/>
      <c r="BV66" s="1244"/>
      <c r="BW66" s="1244"/>
      <c r="BX66" s="1244"/>
      <c r="BY66" s="1244"/>
      <c r="BZ66" s="1244"/>
      <c r="CA66" s="1244"/>
      <c r="CB66" s="1244"/>
      <c r="CC66" s="1244"/>
      <c r="CD66" s="1244"/>
      <c r="CE66" s="1244"/>
      <c r="CF66" s="1244"/>
      <c r="CG66" s="1244"/>
      <c r="CH66" s="1244"/>
      <c r="CI66" s="1244"/>
      <c r="CJ66" s="1244"/>
      <c r="CK66" s="1244"/>
      <c r="CL66" s="1244"/>
      <c r="CM66" s="1244"/>
      <c r="CN66" s="1244"/>
      <c r="CO66" s="1244"/>
      <c r="CP66" s="1244"/>
      <c r="CQ66" s="1244"/>
      <c r="CR66" s="1244"/>
      <c r="CS66" s="1244"/>
      <c r="CT66" s="1244"/>
      <c r="CU66" s="1244"/>
      <c r="CV66" s="1244"/>
      <c r="CW66" s="1244"/>
      <c r="CX66" s="1244"/>
      <c r="CY66" s="1244"/>
      <c r="CZ66" s="1244"/>
      <c r="DA66" s="1244"/>
      <c r="DB66" s="1244"/>
      <c r="DC66" s="1245"/>
    </row>
    <row r="67" spans="2:107" x14ac:dyDescent="0.15">
      <c r="B67" s="256"/>
      <c r="AN67" s="1243"/>
      <c r="AO67" s="1244"/>
      <c r="AP67" s="1244"/>
      <c r="AQ67" s="1244"/>
      <c r="AR67" s="1244"/>
      <c r="AS67" s="1244"/>
      <c r="AT67" s="1244"/>
      <c r="AU67" s="1244"/>
      <c r="AV67" s="1244"/>
      <c r="AW67" s="1244"/>
      <c r="AX67" s="1244"/>
      <c r="AY67" s="1244"/>
      <c r="AZ67" s="1244"/>
      <c r="BA67" s="1244"/>
      <c r="BB67" s="1244"/>
      <c r="BC67" s="1244"/>
      <c r="BD67" s="1244"/>
      <c r="BE67" s="1244"/>
      <c r="BF67" s="1244"/>
      <c r="BG67" s="1244"/>
      <c r="BH67" s="1244"/>
      <c r="BI67" s="1244"/>
      <c r="BJ67" s="1244"/>
      <c r="BK67" s="1244"/>
      <c r="BL67" s="1244"/>
      <c r="BM67" s="1244"/>
      <c r="BN67" s="1244"/>
      <c r="BO67" s="1244"/>
      <c r="BP67" s="1244"/>
      <c r="BQ67" s="1244"/>
      <c r="BR67" s="1244"/>
      <c r="BS67" s="1244"/>
      <c r="BT67" s="1244"/>
      <c r="BU67" s="1244"/>
      <c r="BV67" s="1244"/>
      <c r="BW67" s="1244"/>
      <c r="BX67" s="1244"/>
      <c r="BY67" s="1244"/>
      <c r="BZ67" s="1244"/>
      <c r="CA67" s="1244"/>
      <c r="CB67" s="1244"/>
      <c r="CC67" s="1244"/>
      <c r="CD67" s="1244"/>
      <c r="CE67" s="1244"/>
      <c r="CF67" s="1244"/>
      <c r="CG67" s="1244"/>
      <c r="CH67" s="1244"/>
      <c r="CI67" s="1244"/>
      <c r="CJ67" s="1244"/>
      <c r="CK67" s="1244"/>
      <c r="CL67" s="1244"/>
      <c r="CM67" s="1244"/>
      <c r="CN67" s="1244"/>
      <c r="CO67" s="1244"/>
      <c r="CP67" s="1244"/>
      <c r="CQ67" s="1244"/>
      <c r="CR67" s="1244"/>
      <c r="CS67" s="1244"/>
      <c r="CT67" s="1244"/>
      <c r="CU67" s="1244"/>
      <c r="CV67" s="1244"/>
      <c r="CW67" s="1244"/>
      <c r="CX67" s="1244"/>
      <c r="CY67" s="1244"/>
      <c r="CZ67" s="1244"/>
      <c r="DA67" s="1244"/>
      <c r="DB67" s="1244"/>
      <c r="DC67" s="1245"/>
    </row>
    <row r="68" spans="2:107" x14ac:dyDescent="0.15">
      <c r="B68" s="256"/>
      <c r="AN68" s="1243"/>
      <c r="AO68" s="1244"/>
      <c r="AP68" s="1244"/>
      <c r="AQ68" s="1244"/>
      <c r="AR68" s="1244"/>
      <c r="AS68" s="1244"/>
      <c r="AT68" s="1244"/>
      <c r="AU68" s="1244"/>
      <c r="AV68" s="1244"/>
      <c r="AW68" s="1244"/>
      <c r="AX68" s="1244"/>
      <c r="AY68" s="1244"/>
      <c r="AZ68" s="1244"/>
      <c r="BA68" s="1244"/>
      <c r="BB68" s="1244"/>
      <c r="BC68" s="1244"/>
      <c r="BD68" s="1244"/>
      <c r="BE68" s="1244"/>
      <c r="BF68" s="1244"/>
      <c r="BG68" s="1244"/>
      <c r="BH68" s="1244"/>
      <c r="BI68" s="1244"/>
      <c r="BJ68" s="1244"/>
      <c r="BK68" s="1244"/>
      <c r="BL68" s="1244"/>
      <c r="BM68" s="1244"/>
      <c r="BN68" s="1244"/>
      <c r="BO68" s="1244"/>
      <c r="BP68" s="1244"/>
      <c r="BQ68" s="1244"/>
      <c r="BR68" s="1244"/>
      <c r="BS68" s="1244"/>
      <c r="BT68" s="1244"/>
      <c r="BU68" s="1244"/>
      <c r="BV68" s="1244"/>
      <c r="BW68" s="1244"/>
      <c r="BX68" s="1244"/>
      <c r="BY68" s="1244"/>
      <c r="BZ68" s="1244"/>
      <c r="CA68" s="1244"/>
      <c r="CB68" s="1244"/>
      <c r="CC68" s="1244"/>
      <c r="CD68" s="1244"/>
      <c r="CE68" s="1244"/>
      <c r="CF68" s="1244"/>
      <c r="CG68" s="1244"/>
      <c r="CH68" s="1244"/>
      <c r="CI68" s="1244"/>
      <c r="CJ68" s="1244"/>
      <c r="CK68" s="1244"/>
      <c r="CL68" s="1244"/>
      <c r="CM68" s="1244"/>
      <c r="CN68" s="1244"/>
      <c r="CO68" s="1244"/>
      <c r="CP68" s="1244"/>
      <c r="CQ68" s="1244"/>
      <c r="CR68" s="1244"/>
      <c r="CS68" s="1244"/>
      <c r="CT68" s="1244"/>
      <c r="CU68" s="1244"/>
      <c r="CV68" s="1244"/>
      <c r="CW68" s="1244"/>
      <c r="CX68" s="1244"/>
      <c r="CY68" s="1244"/>
      <c r="CZ68" s="1244"/>
      <c r="DA68" s="1244"/>
      <c r="DB68" s="1244"/>
      <c r="DC68" s="1245"/>
    </row>
    <row r="69" spans="2:107" x14ac:dyDescent="0.15">
      <c r="B69" s="256"/>
      <c r="AN69" s="1246"/>
      <c r="AO69" s="1247"/>
      <c r="AP69" s="1247"/>
      <c r="AQ69" s="1247"/>
      <c r="AR69" s="1247"/>
      <c r="AS69" s="1247"/>
      <c r="AT69" s="1247"/>
      <c r="AU69" s="1247"/>
      <c r="AV69" s="1247"/>
      <c r="AW69" s="1247"/>
      <c r="AX69" s="1247"/>
      <c r="AY69" s="1247"/>
      <c r="AZ69" s="1247"/>
      <c r="BA69" s="1247"/>
      <c r="BB69" s="1247"/>
      <c r="BC69" s="1247"/>
      <c r="BD69" s="1247"/>
      <c r="BE69" s="1247"/>
      <c r="BF69" s="1247"/>
      <c r="BG69" s="1247"/>
      <c r="BH69" s="1247"/>
      <c r="BI69" s="1247"/>
      <c r="BJ69" s="1247"/>
      <c r="BK69" s="1247"/>
      <c r="BL69" s="1247"/>
      <c r="BM69" s="1247"/>
      <c r="BN69" s="1247"/>
      <c r="BO69" s="1247"/>
      <c r="BP69" s="1247"/>
      <c r="BQ69" s="1247"/>
      <c r="BR69" s="1247"/>
      <c r="BS69" s="1247"/>
      <c r="BT69" s="1247"/>
      <c r="BU69" s="1247"/>
      <c r="BV69" s="1247"/>
      <c r="BW69" s="1247"/>
      <c r="BX69" s="1247"/>
      <c r="BY69" s="1247"/>
      <c r="BZ69" s="1247"/>
      <c r="CA69" s="1247"/>
      <c r="CB69" s="1247"/>
      <c r="CC69" s="1247"/>
      <c r="CD69" s="1247"/>
      <c r="CE69" s="1247"/>
      <c r="CF69" s="1247"/>
      <c r="CG69" s="1247"/>
      <c r="CH69" s="1247"/>
      <c r="CI69" s="1247"/>
      <c r="CJ69" s="1247"/>
      <c r="CK69" s="1247"/>
      <c r="CL69" s="1247"/>
      <c r="CM69" s="1247"/>
      <c r="CN69" s="1247"/>
      <c r="CO69" s="1247"/>
      <c r="CP69" s="1247"/>
      <c r="CQ69" s="1247"/>
      <c r="CR69" s="1247"/>
      <c r="CS69" s="1247"/>
      <c r="CT69" s="1247"/>
      <c r="CU69" s="1247"/>
      <c r="CV69" s="1247"/>
      <c r="CW69" s="1247"/>
      <c r="CX69" s="1247"/>
      <c r="CY69" s="1247"/>
      <c r="CZ69" s="1247"/>
      <c r="DA69" s="1247"/>
      <c r="DB69" s="1247"/>
      <c r="DC69" s="1248"/>
    </row>
    <row r="70" spans="2:107" x14ac:dyDescent="0.15">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6"/>
      <c r="G71" s="371"/>
      <c r="I71" s="372"/>
      <c r="J71" s="369"/>
      <c r="K71" s="369"/>
      <c r="L71" s="370"/>
      <c r="M71" s="369"/>
      <c r="N71" s="370"/>
      <c r="AM71" s="371"/>
      <c r="AN71" s="252" t="s">
        <v>614</v>
      </c>
    </row>
    <row r="72" spans="2:107" x14ac:dyDescent="0.15">
      <c r="B72" s="256"/>
      <c r="G72" s="1228"/>
      <c r="H72" s="1228"/>
      <c r="I72" s="1228"/>
      <c r="J72" s="1228"/>
      <c r="K72" s="357"/>
      <c r="L72" s="357"/>
      <c r="M72" s="358"/>
      <c r="N72" s="358"/>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32" t="s">
        <v>565</v>
      </c>
      <c r="BQ72" s="1232"/>
      <c r="BR72" s="1232"/>
      <c r="BS72" s="1232"/>
      <c r="BT72" s="1232"/>
      <c r="BU72" s="1232"/>
      <c r="BV72" s="1232"/>
      <c r="BW72" s="1232"/>
      <c r="BX72" s="1232" t="s">
        <v>566</v>
      </c>
      <c r="BY72" s="1232"/>
      <c r="BZ72" s="1232"/>
      <c r="CA72" s="1232"/>
      <c r="CB72" s="1232"/>
      <c r="CC72" s="1232"/>
      <c r="CD72" s="1232"/>
      <c r="CE72" s="1232"/>
      <c r="CF72" s="1232" t="s">
        <v>567</v>
      </c>
      <c r="CG72" s="1232"/>
      <c r="CH72" s="1232"/>
      <c r="CI72" s="1232"/>
      <c r="CJ72" s="1232"/>
      <c r="CK72" s="1232"/>
      <c r="CL72" s="1232"/>
      <c r="CM72" s="1232"/>
      <c r="CN72" s="1232" t="s">
        <v>568</v>
      </c>
      <c r="CO72" s="1232"/>
      <c r="CP72" s="1232"/>
      <c r="CQ72" s="1232"/>
      <c r="CR72" s="1232"/>
      <c r="CS72" s="1232"/>
      <c r="CT72" s="1232"/>
      <c r="CU72" s="1232"/>
      <c r="CV72" s="1232" t="s">
        <v>569</v>
      </c>
      <c r="CW72" s="1232"/>
      <c r="CX72" s="1232"/>
      <c r="CY72" s="1232"/>
      <c r="CZ72" s="1232"/>
      <c r="DA72" s="1232"/>
      <c r="DB72" s="1232"/>
      <c r="DC72" s="1232"/>
    </row>
    <row r="73" spans="2:107" x14ac:dyDescent="0.15">
      <c r="B73" s="256"/>
      <c r="G73" s="1239"/>
      <c r="H73" s="1239"/>
      <c r="I73" s="1239"/>
      <c r="J73" s="1239"/>
      <c r="K73" s="1249"/>
      <c r="L73" s="1249"/>
      <c r="M73" s="1249"/>
      <c r="N73" s="1249"/>
      <c r="AM73" s="356"/>
      <c r="AN73" s="1235" t="s">
        <v>615</v>
      </c>
      <c r="AO73" s="1235"/>
      <c r="AP73" s="1235"/>
      <c r="AQ73" s="1235"/>
      <c r="AR73" s="1235"/>
      <c r="AS73" s="1235"/>
      <c r="AT73" s="1235"/>
      <c r="AU73" s="1235"/>
      <c r="AV73" s="1235"/>
      <c r="AW73" s="1235"/>
      <c r="AX73" s="1235"/>
      <c r="AY73" s="1235"/>
      <c r="AZ73" s="1235"/>
      <c r="BA73" s="1235"/>
      <c r="BB73" s="1235" t="s">
        <v>616</v>
      </c>
      <c r="BC73" s="1235"/>
      <c r="BD73" s="1235"/>
      <c r="BE73" s="1235"/>
      <c r="BF73" s="1235"/>
      <c r="BG73" s="1235"/>
      <c r="BH73" s="1235"/>
      <c r="BI73" s="1235"/>
      <c r="BJ73" s="1235"/>
      <c r="BK73" s="1235"/>
      <c r="BL73" s="1235"/>
      <c r="BM73" s="1235"/>
      <c r="BN73" s="1235"/>
      <c r="BO73" s="1235"/>
      <c r="BP73" s="1233">
        <v>124.3</v>
      </c>
      <c r="BQ73" s="1233"/>
      <c r="BR73" s="1233"/>
      <c r="BS73" s="1233"/>
      <c r="BT73" s="1233"/>
      <c r="BU73" s="1233"/>
      <c r="BV73" s="1233"/>
      <c r="BW73" s="1233"/>
      <c r="BX73" s="1233">
        <v>121.9</v>
      </c>
      <c r="BY73" s="1233"/>
      <c r="BZ73" s="1233"/>
      <c r="CA73" s="1233"/>
      <c r="CB73" s="1233"/>
      <c r="CC73" s="1233"/>
      <c r="CD73" s="1233"/>
      <c r="CE73" s="1233"/>
      <c r="CF73" s="1233">
        <v>123</v>
      </c>
      <c r="CG73" s="1233"/>
      <c r="CH73" s="1233"/>
      <c r="CI73" s="1233"/>
      <c r="CJ73" s="1233"/>
      <c r="CK73" s="1233"/>
      <c r="CL73" s="1233"/>
      <c r="CM73" s="1233"/>
      <c r="CN73" s="1233">
        <v>114.6</v>
      </c>
      <c r="CO73" s="1233"/>
      <c r="CP73" s="1233"/>
      <c r="CQ73" s="1233"/>
      <c r="CR73" s="1233"/>
      <c r="CS73" s="1233"/>
      <c r="CT73" s="1233"/>
      <c r="CU73" s="1233"/>
      <c r="CV73" s="1233">
        <v>99</v>
      </c>
      <c r="CW73" s="1233"/>
      <c r="CX73" s="1233"/>
      <c r="CY73" s="1233"/>
      <c r="CZ73" s="1233"/>
      <c r="DA73" s="1233"/>
      <c r="DB73" s="1233"/>
      <c r="DC73" s="1233"/>
    </row>
    <row r="74" spans="2:107" x14ac:dyDescent="0.15">
      <c r="B74" s="256"/>
      <c r="G74" s="1239"/>
      <c r="H74" s="1239"/>
      <c r="I74" s="1239"/>
      <c r="J74" s="1239"/>
      <c r="K74" s="1249"/>
      <c r="L74" s="1249"/>
      <c r="M74" s="1249"/>
      <c r="N74" s="1249"/>
      <c r="AM74" s="356"/>
      <c r="AN74" s="1235"/>
      <c r="AO74" s="1235"/>
      <c r="AP74" s="1235"/>
      <c r="AQ74" s="1235"/>
      <c r="AR74" s="1235"/>
      <c r="AS74" s="1235"/>
      <c r="AT74" s="1235"/>
      <c r="AU74" s="1235"/>
      <c r="AV74" s="1235"/>
      <c r="AW74" s="1235"/>
      <c r="AX74" s="1235"/>
      <c r="AY74" s="1235"/>
      <c r="AZ74" s="1235"/>
      <c r="BA74" s="1235"/>
      <c r="BB74" s="1235"/>
      <c r="BC74" s="1235"/>
      <c r="BD74" s="1235"/>
      <c r="BE74" s="1235"/>
      <c r="BF74" s="1235"/>
      <c r="BG74" s="1235"/>
      <c r="BH74" s="1235"/>
      <c r="BI74" s="1235"/>
      <c r="BJ74" s="1235"/>
      <c r="BK74" s="1235"/>
      <c r="BL74" s="1235"/>
      <c r="BM74" s="1235"/>
      <c r="BN74" s="1235"/>
      <c r="BO74" s="1235"/>
      <c r="BP74" s="1233"/>
      <c r="BQ74" s="1233"/>
      <c r="BR74" s="1233"/>
      <c r="BS74" s="1233"/>
      <c r="BT74" s="1233"/>
      <c r="BU74" s="1233"/>
      <c r="BV74" s="1233"/>
      <c r="BW74" s="1233"/>
      <c r="BX74" s="1233"/>
      <c r="BY74" s="1233"/>
      <c r="BZ74" s="1233"/>
      <c r="CA74" s="1233"/>
      <c r="CB74" s="1233"/>
      <c r="CC74" s="1233"/>
      <c r="CD74" s="1233"/>
      <c r="CE74" s="1233"/>
      <c r="CF74" s="1233"/>
      <c r="CG74" s="1233"/>
      <c r="CH74" s="1233"/>
      <c r="CI74" s="1233"/>
      <c r="CJ74" s="1233"/>
      <c r="CK74" s="1233"/>
      <c r="CL74" s="1233"/>
      <c r="CM74" s="1233"/>
      <c r="CN74" s="1233"/>
      <c r="CO74" s="1233"/>
      <c r="CP74" s="1233"/>
      <c r="CQ74" s="1233"/>
      <c r="CR74" s="1233"/>
      <c r="CS74" s="1233"/>
      <c r="CT74" s="1233"/>
      <c r="CU74" s="1233"/>
      <c r="CV74" s="1233"/>
      <c r="CW74" s="1233"/>
      <c r="CX74" s="1233"/>
      <c r="CY74" s="1233"/>
      <c r="CZ74" s="1233"/>
      <c r="DA74" s="1233"/>
      <c r="DB74" s="1233"/>
      <c r="DC74" s="1233"/>
    </row>
    <row r="75" spans="2:107" x14ac:dyDescent="0.15">
      <c r="B75" s="256"/>
      <c r="G75" s="1239"/>
      <c r="H75" s="1239"/>
      <c r="I75" s="1228"/>
      <c r="J75" s="1228"/>
      <c r="K75" s="1234"/>
      <c r="L75" s="1234"/>
      <c r="M75" s="1234"/>
      <c r="N75" s="1234"/>
      <c r="AM75" s="356"/>
      <c r="AN75" s="1235"/>
      <c r="AO75" s="1235"/>
      <c r="AP75" s="1235"/>
      <c r="AQ75" s="1235"/>
      <c r="AR75" s="1235"/>
      <c r="AS75" s="1235"/>
      <c r="AT75" s="1235"/>
      <c r="AU75" s="1235"/>
      <c r="AV75" s="1235"/>
      <c r="AW75" s="1235"/>
      <c r="AX75" s="1235"/>
      <c r="AY75" s="1235"/>
      <c r="AZ75" s="1235"/>
      <c r="BA75" s="1235"/>
      <c r="BB75" s="1235" t="s">
        <v>621</v>
      </c>
      <c r="BC75" s="1235"/>
      <c r="BD75" s="1235"/>
      <c r="BE75" s="1235"/>
      <c r="BF75" s="1235"/>
      <c r="BG75" s="1235"/>
      <c r="BH75" s="1235"/>
      <c r="BI75" s="1235"/>
      <c r="BJ75" s="1235"/>
      <c r="BK75" s="1235"/>
      <c r="BL75" s="1235"/>
      <c r="BM75" s="1235"/>
      <c r="BN75" s="1235"/>
      <c r="BO75" s="1235"/>
      <c r="BP75" s="1233">
        <v>12.3</v>
      </c>
      <c r="BQ75" s="1233"/>
      <c r="BR75" s="1233"/>
      <c r="BS75" s="1233"/>
      <c r="BT75" s="1233"/>
      <c r="BU75" s="1233"/>
      <c r="BV75" s="1233"/>
      <c r="BW75" s="1233"/>
      <c r="BX75" s="1233">
        <v>11.3</v>
      </c>
      <c r="BY75" s="1233"/>
      <c r="BZ75" s="1233"/>
      <c r="CA75" s="1233"/>
      <c r="CB75" s="1233"/>
      <c r="CC75" s="1233"/>
      <c r="CD75" s="1233"/>
      <c r="CE75" s="1233"/>
      <c r="CF75" s="1233">
        <v>10.1</v>
      </c>
      <c r="CG75" s="1233"/>
      <c r="CH75" s="1233"/>
      <c r="CI75" s="1233"/>
      <c r="CJ75" s="1233"/>
      <c r="CK75" s="1233"/>
      <c r="CL75" s="1233"/>
      <c r="CM75" s="1233"/>
      <c r="CN75" s="1233">
        <v>9.3000000000000007</v>
      </c>
      <c r="CO75" s="1233"/>
      <c r="CP75" s="1233"/>
      <c r="CQ75" s="1233"/>
      <c r="CR75" s="1233"/>
      <c r="CS75" s="1233"/>
      <c r="CT75" s="1233"/>
      <c r="CU75" s="1233"/>
      <c r="CV75" s="1233">
        <v>9.1</v>
      </c>
      <c r="CW75" s="1233"/>
      <c r="CX75" s="1233"/>
      <c r="CY75" s="1233"/>
      <c r="CZ75" s="1233"/>
      <c r="DA75" s="1233"/>
      <c r="DB75" s="1233"/>
      <c r="DC75" s="1233"/>
    </row>
    <row r="76" spans="2:107" x14ac:dyDescent="0.15">
      <c r="B76" s="256"/>
      <c r="G76" s="1239"/>
      <c r="H76" s="1239"/>
      <c r="I76" s="1228"/>
      <c r="J76" s="1228"/>
      <c r="K76" s="1234"/>
      <c r="L76" s="1234"/>
      <c r="M76" s="1234"/>
      <c r="N76" s="1234"/>
      <c r="AM76" s="356"/>
      <c r="AN76" s="1235"/>
      <c r="AO76" s="1235"/>
      <c r="AP76" s="1235"/>
      <c r="AQ76" s="1235"/>
      <c r="AR76" s="1235"/>
      <c r="AS76" s="1235"/>
      <c r="AT76" s="1235"/>
      <c r="AU76" s="1235"/>
      <c r="AV76" s="1235"/>
      <c r="AW76" s="1235"/>
      <c r="AX76" s="1235"/>
      <c r="AY76" s="1235"/>
      <c r="AZ76" s="1235"/>
      <c r="BA76" s="1235"/>
      <c r="BB76" s="1235"/>
      <c r="BC76" s="1235"/>
      <c r="BD76" s="1235"/>
      <c r="BE76" s="1235"/>
      <c r="BF76" s="1235"/>
      <c r="BG76" s="1235"/>
      <c r="BH76" s="1235"/>
      <c r="BI76" s="1235"/>
      <c r="BJ76" s="1235"/>
      <c r="BK76" s="1235"/>
      <c r="BL76" s="1235"/>
      <c r="BM76" s="1235"/>
      <c r="BN76" s="1235"/>
      <c r="BO76" s="1235"/>
      <c r="BP76" s="1233"/>
      <c r="BQ76" s="1233"/>
      <c r="BR76" s="1233"/>
      <c r="BS76" s="1233"/>
      <c r="BT76" s="1233"/>
      <c r="BU76" s="1233"/>
      <c r="BV76" s="1233"/>
      <c r="BW76" s="1233"/>
      <c r="BX76" s="1233"/>
      <c r="BY76" s="1233"/>
      <c r="BZ76" s="1233"/>
      <c r="CA76" s="1233"/>
      <c r="CB76" s="1233"/>
      <c r="CC76" s="1233"/>
      <c r="CD76" s="1233"/>
      <c r="CE76" s="1233"/>
      <c r="CF76" s="1233"/>
      <c r="CG76" s="1233"/>
      <c r="CH76" s="1233"/>
      <c r="CI76" s="1233"/>
      <c r="CJ76" s="1233"/>
      <c r="CK76" s="1233"/>
      <c r="CL76" s="1233"/>
      <c r="CM76" s="1233"/>
      <c r="CN76" s="1233"/>
      <c r="CO76" s="1233"/>
      <c r="CP76" s="1233"/>
      <c r="CQ76" s="1233"/>
      <c r="CR76" s="1233"/>
      <c r="CS76" s="1233"/>
      <c r="CT76" s="1233"/>
      <c r="CU76" s="1233"/>
      <c r="CV76" s="1233"/>
      <c r="CW76" s="1233"/>
      <c r="CX76" s="1233"/>
      <c r="CY76" s="1233"/>
      <c r="CZ76" s="1233"/>
      <c r="DA76" s="1233"/>
      <c r="DB76" s="1233"/>
      <c r="DC76" s="1233"/>
    </row>
    <row r="77" spans="2:107" x14ac:dyDescent="0.15">
      <c r="B77" s="256"/>
      <c r="G77" s="1228"/>
      <c r="H77" s="1228"/>
      <c r="I77" s="1228"/>
      <c r="J77" s="1228"/>
      <c r="K77" s="1249"/>
      <c r="L77" s="1249"/>
      <c r="M77" s="1249"/>
      <c r="N77" s="1249"/>
      <c r="AN77" s="1232" t="s">
        <v>618</v>
      </c>
      <c r="AO77" s="1232"/>
      <c r="AP77" s="1232"/>
      <c r="AQ77" s="1232"/>
      <c r="AR77" s="1232"/>
      <c r="AS77" s="1232"/>
      <c r="AT77" s="1232"/>
      <c r="AU77" s="1232"/>
      <c r="AV77" s="1232"/>
      <c r="AW77" s="1232"/>
      <c r="AX77" s="1232"/>
      <c r="AY77" s="1232"/>
      <c r="AZ77" s="1232"/>
      <c r="BA77" s="1232"/>
      <c r="BB77" s="1235" t="s">
        <v>616</v>
      </c>
      <c r="BC77" s="1235"/>
      <c r="BD77" s="1235"/>
      <c r="BE77" s="1235"/>
      <c r="BF77" s="1235"/>
      <c r="BG77" s="1235"/>
      <c r="BH77" s="1235"/>
      <c r="BI77" s="1235"/>
      <c r="BJ77" s="1235"/>
      <c r="BK77" s="1235"/>
      <c r="BL77" s="1235"/>
      <c r="BM77" s="1235"/>
      <c r="BN77" s="1235"/>
      <c r="BO77" s="1235"/>
      <c r="BP77" s="1233">
        <v>55.4</v>
      </c>
      <c r="BQ77" s="1233"/>
      <c r="BR77" s="1233"/>
      <c r="BS77" s="1233"/>
      <c r="BT77" s="1233"/>
      <c r="BU77" s="1233"/>
      <c r="BV77" s="1233"/>
      <c r="BW77" s="1233"/>
      <c r="BX77" s="1233">
        <v>52.7</v>
      </c>
      <c r="BY77" s="1233"/>
      <c r="BZ77" s="1233"/>
      <c r="CA77" s="1233"/>
      <c r="CB77" s="1233"/>
      <c r="CC77" s="1233"/>
      <c r="CD77" s="1233"/>
      <c r="CE77" s="1233"/>
      <c r="CF77" s="1233">
        <v>49.7</v>
      </c>
      <c r="CG77" s="1233"/>
      <c r="CH77" s="1233"/>
      <c r="CI77" s="1233"/>
      <c r="CJ77" s="1233"/>
      <c r="CK77" s="1233"/>
      <c r="CL77" s="1233"/>
      <c r="CM77" s="1233"/>
      <c r="CN77" s="1233">
        <v>37.299999999999997</v>
      </c>
      <c r="CO77" s="1233"/>
      <c r="CP77" s="1233"/>
      <c r="CQ77" s="1233"/>
      <c r="CR77" s="1233"/>
      <c r="CS77" s="1233"/>
      <c r="CT77" s="1233"/>
      <c r="CU77" s="1233"/>
      <c r="CV77" s="1233">
        <v>25.1</v>
      </c>
      <c r="CW77" s="1233"/>
      <c r="CX77" s="1233"/>
      <c r="CY77" s="1233"/>
      <c r="CZ77" s="1233"/>
      <c r="DA77" s="1233"/>
      <c r="DB77" s="1233"/>
      <c r="DC77" s="1233"/>
    </row>
    <row r="78" spans="2:107" x14ac:dyDescent="0.15">
      <c r="B78" s="256"/>
      <c r="G78" s="1228"/>
      <c r="H78" s="1228"/>
      <c r="I78" s="1228"/>
      <c r="J78" s="1228"/>
      <c r="K78" s="1249"/>
      <c r="L78" s="1249"/>
      <c r="M78" s="1249"/>
      <c r="N78" s="1249"/>
      <c r="AN78" s="1232"/>
      <c r="AO78" s="1232"/>
      <c r="AP78" s="1232"/>
      <c r="AQ78" s="1232"/>
      <c r="AR78" s="1232"/>
      <c r="AS78" s="1232"/>
      <c r="AT78" s="1232"/>
      <c r="AU78" s="1232"/>
      <c r="AV78" s="1232"/>
      <c r="AW78" s="1232"/>
      <c r="AX78" s="1232"/>
      <c r="AY78" s="1232"/>
      <c r="AZ78" s="1232"/>
      <c r="BA78" s="1232"/>
      <c r="BB78" s="1235"/>
      <c r="BC78" s="1235"/>
      <c r="BD78" s="1235"/>
      <c r="BE78" s="1235"/>
      <c r="BF78" s="1235"/>
      <c r="BG78" s="1235"/>
      <c r="BH78" s="1235"/>
      <c r="BI78" s="1235"/>
      <c r="BJ78" s="1235"/>
      <c r="BK78" s="1235"/>
      <c r="BL78" s="1235"/>
      <c r="BM78" s="1235"/>
      <c r="BN78" s="1235"/>
      <c r="BO78" s="1235"/>
      <c r="BP78" s="1233"/>
      <c r="BQ78" s="1233"/>
      <c r="BR78" s="1233"/>
      <c r="BS78" s="1233"/>
      <c r="BT78" s="1233"/>
      <c r="BU78" s="1233"/>
      <c r="BV78" s="1233"/>
      <c r="BW78" s="1233"/>
      <c r="BX78" s="1233"/>
      <c r="BY78" s="1233"/>
      <c r="BZ78" s="1233"/>
      <c r="CA78" s="1233"/>
      <c r="CB78" s="1233"/>
      <c r="CC78" s="1233"/>
      <c r="CD78" s="1233"/>
      <c r="CE78" s="1233"/>
      <c r="CF78" s="1233"/>
      <c r="CG78" s="1233"/>
      <c r="CH78" s="1233"/>
      <c r="CI78" s="1233"/>
      <c r="CJ78" s="1233"/>
      <c r="CK78" s="1233"/>
      <c r="CL78" s="1233"/>
      <c r="CM78" s="1233"/>
      <c r="CN78" s="1233"/>
      <c r="CO78" s="1233"/>
      <c r="CP78" s="1233"/>
      <c r="CQ78" s="1233"/>
      <c r="CR78" s="1233"/>
      <c r="CS78" s="1233"/>
      <c r="CT78" s="1233"/>
      <c r="CU78" s="1233"/>
      <c r="CV78" s="1233"/>
      <c r="CW78" s="1233"/>
      <c r="CX78" s="1233"/>
      <c r="CY78" s="1233"/>
      <c r="CZ78" s="1233"/>
      <c r="DA78" s="1233"/>
      <c r="DB78" s="1233"/>
      <c r="DC78" s="1233"/>
    </row>
    <row r="79" spans="2:107" x14ac:dyDescent="0.15">
      <c r="B79" s="256"/>
      <c r="G79" s="1228"/>
      <c r="H79" s="1228"/>
      <c r="I79" s="1238"/>
      <c r="J79" s="1238"/>
      <c r="K79" s="1250"/>
      <c r="L79" s="1250"/>
      <c r="M79" s="1250"/>
      <c r="N79" s="1250"/>
      <c r="AN79" s="1232"/>
      <c r="AO79" s="1232"/>
      <c r="AP79" s="1232"/>
      <c r="AQ79" s="1232"/>
      <c r="AR79" s="1232"/>
      <c r="AS79" s="1232"/>
      <c r="AT79" s="1232"/>
      <c r="AU79" s="1232"/>
      <c r="AV79" s="1232"/>
      <c r="AW79" s="1232"/>
      <c r="AX79" s="1232"/>
      <c r="AY79" s="1232"/>
      <c r="AZ79" s="1232"/>
      <c r="BA79" s="1232"/>
      <c r="BB79" s="1235" t="s">
        <v>621</v>
      </c>
      <c r="BC79" s="1235"/>
      <c r="BD79" s="1235"/>
      <c r="BE79" s="1235"/>
      <c r="BF79" s="1235"/>
      <c r="BG79" s="1235"/>
      <c r="BH79" s="1235"/>
      <c r="BI79" s="1235"/>
      <c r="BJ79" s="1235"/>
      <c r="BK79" s="1235"/>
      <c r="BL79" s="1235"/>
      <c r="BM79" s="1235"/>
      <c r="BN79" s="1235"/>
      <c r="BO79" s="1235"/>
      <c r="BP79" s="1233">
        <v>9.6999999999999993</v>
      </c>
      <c r="BQ79" s="1233"/>
      <c r="BR79" s="1233"/>
      <c r="BS79" s="1233"/>
      <c r="BT79" s="1233"/>
      <c r="BU79" s="1233"/>
      <c r="BV79" s="1233"/>
      <c r="BW79" s="1233"/>
      <c r="BX79" s="1233">
        <v>9.5</v>
      </c>
      <c r="BY79" s="1233"/>
      <c r="BZ79" s="1233"/>
      <c r="CA79" s="1233"/>
      <c r="CB79" s="1233"/>
      <c r="CC79" s="1233"/>
      <c r="CD79" s="1233"/>
      <c r="CE79" s="1233"/>
      <c r="CF79" s="1233">
        <v>9.1999999999999993</v>
      </c>
      <c r="CG79" s="1233"/>
      <c r="CH79" s="1233"/>
      <c r="CI79" s="1233"/>
      <c r="CJ79" s="1233"/>
      <c r="CK79" s="1233"/>
      <c r="CL79" s="1233"/>
      <c r="CM79" s="1233"/>
      <c r="CN79" s="1233">
        <v>8.6</v>
      </c>
      <c r="CO79" s="1233"/>
      <c r="CP79" s="1233"/>
      <c r="CQ79" s="1233"/>
      <c r="CR79" s="1233"/>
      <c r="CS79" s="1233"/>
      <c r="CT79" s="1233"/>
      <c r="CU79" s="1233"/>
      <c r="CV79" s="1233">
        <v>8.3000000000000007</v>
      </c>
      <c r="CW79" s="1233"/>
      <c r="CX79" s="1233"/>
      <c r="CY79" s="1233"/>
      <c r="CZ79" s="1233"/>
      <c r="DA79" s="1233"/>
      <c r="DB79" s="1233"/>
      <c r="DC79" s="1233"/>
    </row>
    <row r="80" spans="2:107" x14ac:dyDescent="0.15">
      <c r="B80" s="256"/>
      <c r="G80" s="1228"/>
      <c r="H80" s="1228"/>
      <c r="I80" s="1238"/>
      <c r="J80" s="1238"/>
      <c r="K80" s="1250"/>
      <c r="L80" s="1250"/>
      <c r="M80" s="1250"/>
      <c r="N80" s="1250"/>
      <c r="AN80" s="1232"/>
      <c r="AO80" s="1232"/>
      <c r="AP80" s="1232"/>
      <c r="AQ80" s="1232"/>
      <c r="AR80" s="1232"/>
      <c r="AS80" s="1232"/>
      <c r="AT80" s="1232"/>
      <c r="AU80" s="1232"/>
      <c r="AV80" s="1232"/>
      <c r="AW80" s="1232"/>
      <c r="AX80" s="1232"/>
      <c r="AY80" s="1232"/>
      <c r="AZ80" s="1232"/>
      <c r="BA80" s="1232"/>
      <c r="BB80" s="1235"/>
      <c r="BC80" s="1235"/>
      <c r="BD80" s="1235"/>
      <c r="BE80" s="1235"/>
      <c r="BF80" s="1235"/>
      <c r="BG80" s="1235"/>
      <c r="BH80" s="1235"/>
      <c r="BI80" s="1235"/>
      <c r="BJ80" s="1235"/>
      <c r="BK80" s="1235"/>
      <c r="BL80" s="1235"/>
      <c r="BM80" s="1235"/>
      <c r="BN80" s="1235"/>
      <c r="BO80" s="1235"/>
      <c r="BP80" s="1233"/>
      <c r="BQ80" s="1233"/>
      <c r="BR80" s="1233"/>
      <c r="BS80" s="1233"/>
      <c r="BT80" s="1233"/>
      <c r="BU80" s="1233"/>
      <c r="BV80" s="1233"/>
      <c r="BW80" s="1233"/>
      <c r="BX80" s="1233"/>
      <c r="BY80" s="1233"/>
      <c r="BZ80" s="1233"/>
      <c r="CA80" s="1233"/>
      <c r="CB80" s="1233"/>
      <c r="CC80" s="1233"/>
      <c r="CD80" s="1233"/>
      <c r="CE80" s="1233"/>
      <c r="CF80" s="1233"/>
      <c r="CG80" s="1233"/>
      <c r="CH80" s="1233"/>
      <c r="CI80" s="1233"/>
      <c r="CJ80" s="1233"/>
      <c r="CK80" s="1233"/>
      <c r="CL80" s="1233"/>
      <c r="CM80" s="1233"/>
      <c r="CN80" s="1233"/>
      <c r="CO80" s="1233"/>
      <c r="CP80" s="1233"/>
      <c r="CQ80" s="1233"/>
      <c r="CR80" s="1233"/>
      <c r="CS80" s="1233"/>
      <c r="CT80" s="1233"/>
      <c r="CU80" s="1233"/>
      <c r="CV80" s="1233"/>
      <c r="CW80" s="1233"/>
      <c r="CX80" s="1233"/>
      <c r="CY80" s="1233"/>
      <c r="CZ80" s="1233"/>
      <c r="DA80" s="1233"/>
      <c r="DB80" s="1233"/>
      <c r="DC80" s="1233"/>
    </row>
    <row r="81" spans="2:109" x14ac:dyDescent="0.15">
      <c r="B81" s="256"/>
    </row>
    <row r="82" spans="2:109" ht="17.25" x14ac:dyDescent="0.15">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x14ac:dyDescent="0.15">
      <c r="DD84" s="252"/>
      <c r="DE84" s="252"/>
    </row>
    <row r="85" spans="2:109" x14ac:dyDescent="0.15">
      <c r="DD85" s="252"/>
      <c r="DE85" s="252"/>
    </row>
  </sheetData>
  <sheetProtection algorithmName="SHA-512" hashValue="Lz2FpdGRrhKtUGO9kEln3qRScfrkB+UqO31XJJtXxGzC3g1oUk+oHN9RH+Ut569Aqyl6t/QaA0X8O7ZAwgnYwA==" saltValue="gMzx4N8Oqg2XHlGoEG8hu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CF564-9C6A-4E04-895F-F51F2629398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512</v>
      </c>
    </row>
  </sheetData>
  <sheetProtection algorithmName="SHA-512" hashValue="6S3s1oKLSQovaL8NwHSxDA7HkVsD1tNv0QbXYl+1G/pj+gcwnBMITCpcvXutn+ACoJrDLt2SPc67qcfWao0L4g==" saltValue="5bmG1ZTfz1XJA0cxi7mI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E15D4-2542-4CFC-A4C7-1837AD624E12}">
  <sheetPr>
    <pageSetUpPr fitToPage="1"/>
  </sheetPr>
  <dimension ref="A1:DR125"/>
  <sheetViews>
    <sheetView showGridLines="0" zoomScale="74" zoomScaleNormal="74"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512</v>
      </c>
    </row>
  </sheetData>
  <sheetProtection algorithmName="SHA-512" hashValue="VNioNpb2Kj5x6dn26seyVZYzCQkWXOoH1aNP9x/LgC2Nx6dE7IO1KJkd9Sn2Qaqcelyy4TOfVclX5m+pCR6+8A==" saltValue="Ycs+eEKlXP9UWT0BNrz6J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562</v>
      </c>
      <c r="G2" s="146"/>
      <c r="H2" s="147"/>
    </row>
    <row r="3" spans="1:8" x14ac:dyDescent="0.15">
      <c r="A3" s="143" t="s">
        <v>555</v>
      </c>
      <c r="B3" s="148"/>
      <c r="C3" s="149"/>
      <c r="D3" s="150">
        <v>36114</v>
      </c>
      <c r="E3" s="151"/>
      <c r="F3" s="152">
        <v>68468</v>
      </c>
      <c r="G3" s="153"/>
      <c r="H3" s="154"/>
    </row>
    <row r="4" spans="1:8" x14ac:dyDescent="0.15">
      <c r="A4" s="155"/>
      <c r="B4" s="156"/>
      <c r="C4" s="157"/>
      <c r="D4" s="158">
        <v>15470</v>
      </c>
      <c r="E4" s="159"/>
      <c r="F4" s="160">
        <v>34140</v>
      </c>
      <c r="G4" s="161"/>
      <c r="H4" s="162"/>
    </row>
    <row r="5" spans="1:8" x14ac:dyDescent="0.15">
      <c r="A5" s="143" t="s">
        <v>557</v>
      </c>
      <c r="B5" s="148"/>
      <c r="C5" s="149"/>
      <c r="D5" s="150">
        <v>32797</v>
      </c>
      <c r="E5" s="151"/>
      <c r="F5" s="152">
        <v>69729</v>
      </c>
      <c r="G5" s="153"/>
      <c r="H5" s="154"/>
    </row>
    <row r="6" spans="1:8" x14ac:dyDescent="0.15">
      <c r="A6" s="155"/>
      <c r="B6" s="156"/>
      <c r="C6" s="157"/>
      <c r="D6" s="158">
        <v>11759</v>
      </c>
      <c r="E6" s="159"/>
      <c r="F6" s="160">
        <v>38908</v>
      </c>
      <c r="G6" s="161"/>
      <c r="H6" s="162"/>
    </row>
    <row r="7" spans="1:8" x14ac:dyDescent="0.15">
      <c r="A7" s="143" t="s">
        <v>558</v>
      </c>
      <c r="B7" s="148"/>
      <c r="C7" s="149"/>
      <c r="D7" s="150">
        <v>28312</v>
      </c>
      <c r="E7" s="151"/>
      <c r="F7" s="152">
        <v>74581</v>
      </c>
      <c r="G7" s="153"/>
      <c r="H7" s="154"/>
    </row>
    <row r="8" spans="1:8" x14ac:dyDescent="0.15">
      <c r="A8" s="155"/>
      <c r="B8" s="156"/>
      <c r="C8" s="157"/>
      <c r="D8" s="158">
        <v>15235</v>
      </c>
      <c r="E8" s="159"/>
      <c r="F8" s="160">
        <v>41563</v>
      </c>
      <c r="G8" s="161"/>
      <c r="H8" s="162"/>
    </row>
    <row r="9" spans="1:8" x14ac:dyDescent="0.15">
      <c r="A9" s="143" t="s">
        <v>559</v>
      </c>
      <c r="B9" s="148"/>
      <c r="C9" s="149"/>
      <c r="D9" s="150">
        <v>27630</v>
      </c>
      <c r="E9" s="151"/>
      <c r="F9" s="152">
        <v>76347</v>
      </c>
      <c r="G9" s="153"/>
      <c r="H9" s="154"/>
    </row>
    <row r="10" spans="1:8" x14ac:dyDescent="0.15">
      <c r="A10" s="155"/>
      <c r="B10" s="156"/>
      <c r="C10" s="157"/>
      <c r="D10" s="158">
        <v>18752</v>
      </c>
      <c r="E10" s="159"/>
      <c r="F10" s="160">
        <v>41762</v>
      </c>
      <c r="G10" s="161"/>
      <c r="H10" s="162"/>
    </row>
    <row r="11" spans="1:8" x14ac:dyDescent="0.15">
      <c r="A11" s="143" t="s">
        <v>560</v>
      </c>
      <c r="B11" s="148"/>
      <c r="C11" s="149"/>
      <c r="D11" s="150">
        <v>32449</v>
      </c>
      <c r="E11" s="151"/>
      <c r="F11" s="152">
        <v>69604</v>
      </c>
      <c r="G11" s="153"/>
      <c r="H11" s="154"/>
    </row>
    <row r="12" spans="1:8" x14ac:dyDescent="0.15">
      <c r="A12" s="155"/>
      <c r="B12" s="156"/>
      <c r="C12" s="163"/>
      <c r="D12" s="158">
        <v>22949</v>
      </c>
      <c r="E12" s="159"/>
      <c r="F12" s="160">
        <v>36247</v>
      </c>
      <c r="G12" s="161"/>
      <c r="H12" s="162"/>
    </row>
    <row r="13" spans="1:8" x14ac:dyDescent="0.15">
      <c r="A13" s="143"/>
      <c r="B13" s="148"/>
      <c r="C13" s="149"/>
      <c r="D13" s="150">
        <v>31460</v>
      </c>
      <c r="E13" s="151"/>
      <c r="F13" s="152">
        <v>71746</v>
      </c>
      <c r="G13" s="164"/>
      <c r="H13" s="154"/>
    </row>
    <row r="14" spans="1:8" x14ac:dyDescent="0.15">
      <c r="A14" s="155"/>
      <c r="B14" s="156"/>
      <c r="C14" s="157"/>
      <c r="D14" s="158">
        <v>16833</v>
      </c>
      <c r="E14" s="159"/>
      <c r="F14" s="160">
        <v>38524</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0.03</v>
      </c>
      <c r="C19" s="165">
        <f>ROUND(VALUE(SUBSTITUTE(実質収支比率等に係る経年分析!G$48,"▲","-")),2)</f>
        <v>0.21</v>
      </c>
      <c r="D19" s="165">
        <f>ROUND(VALUE(SUBSTITUTE(実質収支比率等に係る経年分析!H$48,"▲","-")),2)</f>
        <v>1.54</v>
      </c>
      <c r="E19" s="165">
        <f>ROUND(VALUE(SUBSTITUTE(実質収支比率等に係る経年分析!I$48,"▲","-")),2)</f>
        <v>7.56</v>
      </c>
      <c r="F19" s="165">
        <f>ROUND(VALUE(SUBSTITUTE(実質収支比率等に係る経年分析!J$48,"▲","-")),2)</f>
        <v>13.43</v>
      </c>
    </row>
    <row r="20" spans="1:11" x14ac:dyDescent="0.15">
      <c r="A20" s="165" t="s">
        <v>55</v>
      </c>
      <c r="B20" s="165">
        <f>ROUND(VALUE(SUBSTITUTE(実質収支比率等に係る経年分析!F$47,"▲","-")),2)</f>
        <v>0.01</v>
      </c>
      <c r="C20" s="165">
        <f>ROUND(VALUE(SUBSTITUTE(実質収支比率等に係る経年分析!G$47,"▲","-")),2)</f>
        <v>0.32</v>
      </c>
      <c r="D20" s="165">
        <f>ROUND(VALUE(SUBSTITUTE(実質収支比率等に係る経年分析!H$47,"▲","-")),2)</f>
        <v>0.19</v>
      </c>
      <c r="E20" s="165">
        <f>ROUND(VALUE(SUBSTITUTE(実質収支比率等に係る経年分析!I$47,"▲","-")),2)</f>
        <v>1</v>
      </c>
      <c r="F20" s="165">
        <f>ROUND(VALUE(SUBSTITUTE(実質収支比率等に係る経年分析!J$47,"▲","-")),2)</f>
        <v>5.45</v>
      </c>
    </row>
    <row r="21" spans="1:11" x14ac:dyDescent="0.15">
      <c r="A21" s="165" t="s">
        <v>56</v>
      </c>
      <c r="B21" s="165">
        <f>IF(ISNUMBER(VALUE(SUBSTITUTE(実質収支比率等に係る経年分析!F$49,"▲","-"))),ROUND(VALUE(SUBSTITUTE(実質収支比率等に係る経年分析!F$49,"▲","-")),2),NA())</f>
        <v>-2.5299999999999998</v>
      </c>
      <c r="C21" s="165">
        <f>IF(ISNUMBER(VALUE(SUBSTITUTE(実質収支比率等に係る経年分析!G$49,"▲","-"))),ROUND(VALUE(SUBSTITUTE(実質収支比率等に係る経年分析!G$49,"▲","-")),2),NA())</f>
        <v>0.49</v>
      </c>
      <c r="D21" s="165">
        <f>IF(ISNUMBER(VALUE(SUBSTITUTE(実質収支比率等に係る経年分析!H$49,"▲","-"))),ROUND(VALUE(SUBSTITUTE(実質収支比率等に係る経年分析!H$49,"▲","-")),2),NA())</f>
        <v>1.2</v>
      </c>
      <c r="E21" s="165">
        <f>IF(ISNUMBER(VALUE(SUBSTITUTE(実質収支比率等に係る経年分析!I$49,"▲","-"))),ROUND(VALUE(SUBSTITUTE(実質収支比率等に係る経年分析!I$49,"▲","-")),2),NA())</f>
        <v>6.89</v>
      </c>
      <c r="F21" s="165">
        <f>IF(ISNUMBER(VALUE(SUBSTITUTE(実質収支比率等に係る経年分析!J$49,"▲","-"))),ROUND(VALUE(SUBSTITUTE(実質収支比率等に係る経年分析!J$49,"▲","-")),2),NA())</f>
        <v>10.72</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在宅介護サービス事業特別会計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0.57999999999999996</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0.49</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0.05</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0.06</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0.04</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0.06</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0.06</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7.0000000000000007E-2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7.0000000000000007E-2</v>
      </c>
    </row>
    <row r="31" spans="1:11" x14ac:dyDescent="0.15">
      <c r="A31" s="166" t="str">
        <f>IF(連結実質赤字比率に係る赤字・黒字の構成分析!C$39="",NA(),連結実質赤字比率に係る赤字・黒字の構成分析!C$39)</f>
        <v>下水道事業特別会計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0.08</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0.08</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0.08</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7.0000000000000007E-2</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7.0000000000000007E-2</v>
      </c>
    </row>
    <row r="32" spans="1:11" x14ac:dyDescent="0.15">
      <c r="A32" s="166" t="str">
        <f>IF(連結実質赤字比率に係る赤字・黒字の構成分析!C$38="",NA(),連結実質赤字比率に係る赤字・黒字の構成分析!C$38)</f>
        <v>水道事業会計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0.89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0.95</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0.67</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0.88</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1.2</v>
      </c>
    </row>
    <row r="33" spans="1:16" x14ac:dyDescent="0.15">
      <c r="A33" s="166" t="str">
        <f>IF(連結実質赤字比率に係る赤字・黒字の構成分析!C$37="",NA(),連結実質赤字比率に係る赤字・黒字の構成分析!C$37)</f>
        <v>宅地造成事業特別会計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2.79</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2.75</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1.56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1.46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1.48</v>
      </c>
    </row>
    <row r="34" spans="1:16" x14ac:dyDescent="0.15">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1.44</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1.25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1.43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3.29</v>
      </c>
    </row>
    <row r="35" spans="1:16" x14ac:dyDescent="0.15">
      <c r="A35" s="166" t="str">
        <f>IF(連結実質赤字比率に係る赤字・黒字の構成分析!C$35="",NA(),連結実質赤字比率に係る赤字・黒字の構成分析!C$35)</f>
        <v>国民健康保険特別会計</v>
      </c>
      <c r="B35" s="166">
        <f>IF(ROUND(VALUE(SUBSTITUTE(連結実質赤字比率に係る赤字・黒字の構成分析!F$35,"▲", "-")), 2) &lt; 0, ABS(ROUND(VALUE(SUBSTITUTE(連結実質赤字比率に係る赤字・黒字の構成分析!F$35,"▲", "-")), 2)), NA())</f>
        <v>2</v>
      </c>
      <c r="C35" s="166" t="e">
        <f>IF(ROUND(VALUE(SUBSTITUTE(連結実質赤字比率に係る赤字・黒字の構成分析!F$35,"▲", "-")), 2) &gt;= 0, ABS(ROUND(VALUE(SUBSTITUTE(連結実質赤字比率に係る赤字・黒字の構成分析!F$35,"▲", "-")), 2)), NA())</f>
        <v>#N/A</v>
      </c>
      <c r="D35" s="166">
        <f>IF(ROUND(VALUE(SUBSTITUTE(連結実質赤字比率に係る赤字・黒字の構成分析!G$35,"▲", "-")), 2) &lt; 0, ABS(ROUND(VALUE(SUBSTITUTE(連結実質赤字比率に係る赤字・黒字の構成分析!G$35,"▲", "-")), 2)), NA())</f>
        <v>1.07</v>
      </c>
      <c r="E35" s="166" t="e">
        <f>IF(ROUND(VALUE(SUBSTITUTE(連結実質赤字比率に係る赤字・黒字の構成分析!G$35,"▲", "-")), 2) &gt;= 0, ABS(ROUND(VALUE(SUBSTITUTE(連結実質赤字比率に係る赤字・黒字の構成分析!G$35,"▲", "-")), 2)), NA())</f>
        <v>#N/A</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0.37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3.6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3.39</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0.03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0.21</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1.54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7.56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13.42</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1130</v>
      </c>
      <c r="E42" s="167"/>
      <c r="F42" s="167"/>
      <c r="G42" s="167">
        <f>'実質公債費比率（分子）の構造'!L$52</f>
        <v>1101</v>
      </c>
      <c r="H42" s="167"/>
      <c r="I42" s="167"/>
      <c r="J42" s="167">
        <f>'実質公債費比率（分子）の構造'!M$52</f>
        <v>1100</v>
      </c>
      <c r="K42" s="167"/>
      <c r="L42" s="167"/>
      <c r="M42" s="167">
        <f>'実質公債費比率（分子）の構造'!N$52</f>
        <v>1104</v>
      </c>
      <c r="N42" s="167"/>
      <c r="O42" s="167"/>
      <c r="P42" s="167">
        <f>'実質公債費比率（分子）の構造'!O$52</f>
        <v>1106</v>
      </c>
    </row>
    <row r="43" spans="1:16" x14ac:dyDescent="0.15">
      <c r="A43" s="167" t="s">
        <v>64</v>
      </c>
      <c r="B43" s="167">
        <f>'実質公債費比率（分子）の構造'!K$51</f>
        <v>4</v>
      </c>
      <c r="C43" s="167"/>
      <c r="D43" s="167"/>
      <c r="E43" s="167">
        <f>'実質公債費比率（分子）の構造'!L$51</f>
        <v>2</v>
      </c>
      <c r="F43" s="167"/>
      <c r="G43" s="167"/>
      <c r="H43" s="167">
        <f>'実質公債費比率（分子）の構造'!M$51</f>
        <v>1</v>
      </c>
      <c r="I43" s="167"/>
      <c r="J43" s="167"/>
      <c r="K43" s="167">
        <f>'実質公債費比率（分子）の構造'!N$51</f>
        <v>0</v>
      </c>
      <c r="L43" s="167"/>
      <c r="M43" s="167"/>
      <c r="N43" s="167" t="str">
        <f>'実質公債費比率（分子）の構造'!O$51</f>
        <v>-</v>
      </c>
      <c r="O43" s="167"/>
      <c r="P43" s="167"/>
    </row>
    <row r="44" spans="1:16" x14ac:dyDescent="0.15">
      <c r="A44" s="167" t="s">
        <v>65</v>
      </c>
      <c r="B44" s="167">
        <f>'実質公債費比率（分子）の構造'!K$50</f>
        <v>0</v>
      </c>
      <c r="C44" s="167"/>
      <c r="D44" s="167"/>
      <c r="E44" s="167">
        <f>'実質公債費比率（分子）の構造'!L$50</f>
        <v>18</v>
      </c>
      <c r="F44" s="167"/>
      <c r="G44" s="167"/>
      <c r="H44" s="167">
        <f>'実質公債費比率（分子）の構造'!M$50</f>
        <v>17</v>
      </c>
      <c r="I44" s="167"/>
      <c r="J44" s="167"/>
      <c r="K44" s="167">
        <f>'実質公債費比率（分子）の構造'!N$50</f>
        <v>56</v>
      </c>
      <c r="L44" s="167"/>
      <c r="M44" s="167"/>
      <c r="N44" s="167">
        <f>'実質公債費比率（分子）の構造'!O$50</f>
        <v>64</v>
      </c>
      <c r="O44" s="167"/>
      <c r="P44" s="167"/>
    </row>
    <row r="45" spans="1:16" x14ac:dyDescent="0.15">
      <c r="A45" s="167" t="s">
        <v>66</v>
      </c>
      <c r="B45" s="167">
        <f>'実質公債費比率（分子）の構造'!K$49</f>
        <v>19</v>
      </c>
      <c r="C45" s="167"/>
      <c r="D45" s="167"/>
      <c r="E45" s="167">
        <f>'実質公債費比率（分子）の構造'!L$49</f>
        <v>19</v>
      </c>
      <c r="F45" s="167"/>
      <c r="G45" s="167"/>
      <c r="H45" s="167">
        <f>'実質公債費比率（分子）の構造'!M$49</f>
        <v>19</v>
      </c>
      <c r="I45" s="167"/>
      <c r="J45" s="167"/>
      <c r="K45" s="167">
        <f>'実質公債費比率（分子）の構造'!N$49</f>
        <v>17</v>
      </c>
      <c r="L45" s="167"/>
      <c r="M45" s="167"/>
      <c r="N45" s="167">
        <f>'実質公債費比率（分子）の構造'!O$49</f>
        <v>22</v>
      </c>
      <c r="O45" s="167"/>
      <c r="P45" s="167"/>
    </row>
    <row r="46" spans="1:16" x14ac:dyDescent="0.15">
      <c r="A46" s="167" t="s">
        <v>67</v>
      </c>
      <c r="B46" s="167">
        <f>'実質公債費比率（分子）の構造'!K$48</f>
        <v>646</v>
      </c>
      <c r="C46" s="167"/>
      <c r="D46" s="167"/>
      <c r="E46" s="167">
        <f>'実質公債費比率（分子）の構造'!L$48</f>
        <v>661</v>
      </c>
      <c r="F46" s="167"/>
      <c r="G46" s="167"/>
      <c r="H46" s="167">
        <f>'実質公債費比率（分子）の構造'!M$48</f>
        <v>672</v>
      </c>
      <c r="I46" s="167"/>
      <c r="J46" s="167"/>
      <c r="K46" s="167">
        <f>'実質公債費比率（分子）の構造'!N$48</f>
        <v>662</v>
      </c>
      <c r="L46" s="167"/>
      <c r="M46" s="167"/>
      <c r="N46" s="167">
        <f>'実質公債費比率（分子）の構造'!O$48</f>
        <v>655</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1168</v>
      </c>
      <c r="C49" s="167"/>
      <c r="D49" s="167"/>
      <c r="E49" s="167">
        <f>'実質公債費比率（分子）の構造'!L$45</f>
        <v>989</v>
      </c>
      <c r="F49" s="167"/>
      <c r="G49" s="167"/>
      <c r="H49" s="167">
        <f>'実質公債費比率（分子）の構造'!M$45</f>
        <v>915</v>
      </c>
      <c r="I49" s="167"/>
      <c r="J49" s="167"/>
      <c r="K49" s="167">
        <f>'実質公債費比率（分子）の構造'!N$45</f>
        <v>964</v>
      </c>
      <c r="L49" s="167"/>
      <c r="M49" s="167"/>
      <c r="N49" s="167">
        <f>'実質公債費比率（分子）の構造'!O$45</f>
        <v>958</v>
      </c>
      <c r="O49" s="167"/>
      <c r="P49" s="167"/>
    </row>
    <row r="50" spans="1:16" x14ac:dyDescent="0.15">
      <c r="A50" s="167" t="s">
        <v>71</v>
      </c>
      <c r="B50" s="167" t="e">
        <f>NA()</f>
        <v>#N/A</v>
      </c>
      <c r="C50" s="167">
        <f>IF(ISNUMBER('実質公債費比率（分子）の構造'!K$53),'実質公債費比率（分子）の構造'!K$53,NA())</f>
        <v>707</v>
      </c>
      <c r="D50" s="167" t="e">
        <f>NA()</f>
        <v>#N/A</v>
      </c>
      <c r="E50" s="167" t="e">
        <f>NA()</f>
        <v>#N/A</v>
      </c>
      <c r="F50" s="167">
        <f>IF(ISNUMBER('実質公債費比率（分子）の構造'!L$53),'実質公債費比率（分子）の構造'!L$53,NA())</f>
        <v>588</v>
      </c>
      <c r="G50" s="167" t="e">
        <f>NA()</f>
        <v>#N/A</v>
      </c>
      <c r="H50" s="167" t="e">
        <f>NA()</f>
        <v>#N/A</v>
      </c>
      <c r="I50" s="167">
        <f>IF(ISNUMBER('実質公債費比率（分子）の構造'!M$53),'実質公債費比率（分子）の構造'!M$53,NA())</f>
        <v>524</v>
      </c>
      <c r="J50" s="167" t="e">
        <f>NA()</f>
        <v>#N/A</v>
      </c>
      <c r="K50" s="167" t="e">
        <f>NA()</f>
        <v>#N/A</v>
      </c>
      <c r="L50" s="167">
        <f>IF(ISNUMBER('実質公債費比率（分子）の構造'!N$53),'実質公債費比率（分子）の構造'!N$53,NA())</f>
        <v>595</v>
      </c>
      <c r="M50" s="167" t="e">
        <f>NA()</f>
        <v>#N/A</v>
      </c>
      <c r="N50" s="167" t="e">
        <f>NA()</f>
        <v>#N/A</v>
      </c>
      <c r="O50" s="167">
        <f>IF(ISNUMBER('実質公債費比率（分子）の構造'!O$53),'実質公債費比率（分子）の構造'!O$53,NA())</f>
        <v>593</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12924</v>
      </c>
      <c r="E56" s="166"/>
      <c r="F56" s="166"/>
      <c r="G56" s="166">
        <f>'将来負担比率（分子）の構造'!J$52</f>
        <v>12652</v>
      </c>
      <c r="H56" s="166"/>
      <c r="I56" s="166"/>
      <c r="J56" s="166">
        <f>'将来負担比率（分子）の構造'!K$52</f>
        <v>12228</v>
      </c>
      <c r="K56" s="166"/>
      <c r="L56" s="166"/>
      <c r="M56" s="166">
        <f>'将来負担比率（分子）の構造'!L$52</f>
        <v>11969</v>
      </c>
      <c r="N56" s="166"/>
      <c r="O56" s="166"/>
      <c r="P56" s="166">
        <f>'将来負担比率（分子）の構造'!M$52</f>
        <v>11624</v>
      </c>
    </row>
    <row r="57" spans="1:16" x14ac:dyDescent="0.15">
      <c r="A57" s="166" t="s">
        <v>42</v>
      </c>
      <c r="B57" s="166"/>
      <c r="C57" s="166"/>
      <c r="D57" s="166">
        <f>'将来負担比率（分子）の構造'!I$51</f>
        <v>1688</v>
      </c>
      <c r="E57" s="166"/>
      <c r="F57" s="166"/>
      <c r="G57" s="166">
        <f>'将来負担比率（分子）の構造'!J$51</f>
        <v>1716</v>
      </c>
      <c r="H57" s="166"/>
      <c r="I57" s="166"/>
      <c r="J57" s="166">
        <f>'将来負担比率（分子）の構造'!K$51</f>
        <v>1711</v>
      </c>
      <c r="K57" s="166"/>
      <c r="L57" s="166"/>
      <c r="M57" s="166">
        <f>'将来負担比率（分子）の構造'!L$51</f>
        <v>1541</v>
      </c>
      <c r="N57" s="166"/>
      <c r="O57" s="166"/>
      <c r="P57" s="166">
        <f>'将来負担比率（分子）の構造'!M$51</f>
        <v>1442</v>
      </c>
    </row>
    <row r="58" spans="1:16" x14ac:dyDescent="0.15">
      <c r="A58" s="166" t="s">
        <v>41</v>
      </c>
      <c r="B58" s="166"/>
      <c r="C58" s="166"/>
      <c r="D58" s="166">
        <f>'将来負担比率（分子）の構造'!I$50</f>
        <v>167</v>
      </c>
      <c r="E58" s="166"/>
      <c r="F58" s="166"/>
      <c r="G58" s="166">
        <f>'将来負担比率（分子）の構造'!J$50</f>
        <v>162</v>
      </c>
      <c r="H58" s="166"/>
      <c r="I58" s="166"/>
      <c r="J58" s="166">
        <f>'将来負担比率（分子）の構造'!K$50</f>
        <v>76</v>
      </c>
      <c r="K58" s="166"/>
      <c r="L58" s="166"/>
      <c r="M58" s="166">
        <f>'将来負担比率（分子）の構造'!L$50</f>
        <v>154</v>
      </c>
      <c r="N58" s="166"/>
      <c r="O58" s="166"/>
      <c r="P58" s="166">
        <f>'将来負担比率（分子）の構造'!M$50</f>
        <v>794</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f>'将来負担比率（分子）の構造'!I$46</f>
        <v>19</v>
      </c>
      <c r="C61" s="166"/>
      <c r="D61" s="166"/>
      <c r="E61" s="166">
        <f>'将来負担比率（分子）の構造'!J$46</f>
        <v>13</v>
      </c>
      <c r="F61" s="166"/>
      <c r="G61" s="166"/>
      <c r="H61" s="166">
        <f>'将来負担比率（分子）の構造'!K$46</f>
        <v>15</v>
      </c>
      <c r="I61" s="166"/>
      <c r="J61" s="166"/>
      <c r="K61" s="166">
        <f>'将来負担比率（分子）の構造'!L$46</f>
        <v>6</v>
      </c>
      <c r="L61" s="166"/>
      <c r="M61" s="166"/>
      <c r="N61" s="166">
        <f>'将来負担比率（分子）の構造'!M$46</f>
        <v>17</v>
      </c>
      <c r="O61" s="166"/>
      <c r="P61" s="166"/>
    </row>
    <row r="62" spans="1:16" x14ac:dyDescent="0.15">
      <c r="A62" s="166" t="s">
        <v>35</v>
      </c>
      <c r="B62" s="166">
        <f>'将来負担比率（分子）の構造'!I$45</f>
        <v>2011</v>
      </c>
      <c r="C62" s="166"/>
      <c r="D62" s="166"/>
      <c r="E62" s="166">
        <f>'将来負担比率（分子）の構造'!J$45</f>
        <v>2003</v>
      </c>
      <c r="F62" s="166"/>
      <c r="G62" s="166"/>
      <c r="H62" s="166">
        <f>'将来負担比率（分子）の構造'!K$45</f>
        <v>1904</v>
      </c>
      <c r="I62" s="166"/>
      <c r="J62" s="166"/>
      <c r="K62" s="166">
        <f>'将来負担比率（分子）の構造'!L$45</f>
        <v>1837</v>
      </c>
      <c r="L62" s="166"/>
      <c r="M62" s="166"/>
      <c r="N62" s="166">
        <f>'将来負担比率（分子）の構造'!M$45</f>
        <v>1886</v>
      </c>
      <c r="O62" s="166"/>
      <c r="P62" s="166"/>
    </row>
    <row r="63" spans="1:16" x14ac:dyDescent="0.15">
      <c r="A63" s="166" t="s">
        <v>34</v>
      </c>
      <c r="B63" s="166">
        <f>'将来負担比率（分子）の構造'!I$44</f>
        <v>283</v>
      </c>
      <c r="C63" s="166"/>
      <c r="D63" s="166"/>
      <c r="E63" s="166">
        <f>'将来負担比率（分子）の構造'!J$44</f>
        <v>341</v>
      </c>
      <c r="F63" s="166"/>
      <c r="G63" s="166"/>
      <c r="H63" s="166">
        <f>'将来負担比率（分子）の構造'!K$44</f>
        <v>348</v>
      </c>
      <c r="I63" s="166"/>
      <c r="J63" s="166"/>
      <c r="K63" s="166">
        <f>'将来負担比率（分子）の構造'!L$44</f>
        <v>347</v>
      </c>
      <c r="L63" s="166"/>
      <c r="M63" s="166"/>
      <c r="N63" s="166">
        <f>'将来負担比率（分子）の構造'!M$44</f>
        <v>335</v>
      </c>
      <c r="O63" s="166"/>
      <c r="P63" s="166"/>
    </row>
    <row r="64" spans="1:16" x14ac:dyDescent="0.15">
      <c r="A64" s="166" t="s">
        <v>33</v>
      </c>
      <c r="B64" s="166">
        <f>'将来負担比率（分子）の構造'!I$43</f>
        <v>9349</v>
      </c>
      <c r="C64" s="166"/>
      <c r="D64" s="166"/>
      <c r="E64" s="166">
        <f>'将来負担比率（分子）の構造'!J$43</f>
        <v>9257</v>
      </c>
      <c r="F64" s="166"/>
      <c r="G64" s="166"/>
      <c r="H64" s="166">
        <f>'将来負担比率（分子）の構造'!K$43</f>
        <v>9103</v>
      </c>
      <c r="I64" s="166"/>
      <c r="J64" s="166"/>
      <c r="K64" s="166">
        <f>'将来負担比率（分子）の構造'!L$43</f>
        <v>8831</v>
      </c>
      <c r="L64" s="166"/>
      <c r="M64" s="166"/>
      <c r="N64" s="166">
        <f>'将来負担比率（分子）の構造'!M$43</f>
        <v>8462</v>
      </c>
      <c r="O64" s="166"/>
      <c r="P64" s="166"/>
    </row>
    <row r="65" spans="1:16" x14ac:dyDescent="0.15">
      <c r="A65" s="166" t="s">
        <v>32</v>
      </c>
      <c r="B65" s="166">
        <f>'将来負担比率（分子）の構造'!I$42</f>
        <v>752</v>
      </c>
      <c r="C65" s="166"/>
      <c r="D65" s="166"/>
      <c r="E65" s="166">
        <f>'将来負担比率（分子）の構造'!J$42</f>
        <v>706</v>
      </c>
      <c r="F65" s="166"/>
      <c r="G65" s="166"/>
      <c r="H65" s="166">
        <f>'将来負担比率（分子）の構造'!K$42</f>
        <v>683</v>
      </c>
      <c r="I65" s="166"/>
      <c r="J65" s="166"/>
      <c r="K65" s="166">
        <f>'将来負担比率（分子）の構造'!L$42</f>
        <v>643</v>
      </c>
      <c r="L65" s="166"/>
      <c r="M65" s="166"/>
      <c r="N65" s="166">
        <f>'将来負担比率（分子）の構造'!M$42</f>
        <v>592</v>
      </c>
      <c r="O65" s="166"/>
      <c r="P65" s="166"/>
    </row>
    <row r="66" spans="1:16" x14ac:dyDescent="0.15">
      <c r="A66" s="166" t="s">
        <v>31</v>
      </c>
      <c r="B66" s="166">
        <f>'将来負担比率（分子）の構造'!I$41</f>
        <v>9790</v>
      </c>
      <c r="C66" s="166"/>
      <c r="D66" s="166"/>
      <c r="E66" s="166">
        <f>'将来負担比率（分子）の構造'!J$41</f>
        <v>9560</v>
      </c>
      <c r="F66" s="166"/>
      <c r="G66" s="166"/>
      <c r="H66" s="166">
        <f>'将来負担比率（分子）の構造'!K$41</f>
        <v>9330</v>
      </c>
      <c r="I66" s="166"/>
      <c r="J66" s="166"/>
      <c r="K66" s="166">
        <f>'将来負担比率（分子）の構造'!L$41</f>
        <v>9145</v>
      </c>
      <c r="L66" s="166"/>
      <c r="M66" s="166"/>
      <c r="N66" s="166">
        <f>'将来負担比率（分子）の構造'!M$41</f>
        <v>9077</v>
      </c>
      <c r="O66" s="166"/>
      <c r="P66" s="166"/>
    </row>
    <row r="67" spans="1:16" x14ac:dyDescent="0.15">
      <c r="A67" s="166" t="s">
        <v>75</v>
      </c>
      <c r="B67" s="166" t="e">
        <f>NA()</f>
        <v>#N/A</v>
      </c>
      <c r="C67" s="166">
        <f>IF(ISNUMBER('将来負担比率（分子）の構造'!I$53), IF('将来負担比率（分子）の構造'!I$53 &lt; 0, 0, '将来負担比率（分子）の構造'!I$53), NA())</f>
        <v>7425</v>
      </c>
      <c r="D67" s="166" t="e">
        <f>NA()</f>
        <v>#N/A</v>
      </c>
      <c r="E67" s="166" t="e">
        <f>NA()</f>
        <v>#N/A</v>
      </c>
      <c r="F67" s="166">
        <f>IF(ISNUMBER('将来負担比率（分子）の構造'!J$53), IF('将来負担比率（分子）の構造'!J$53 &lt; 0, 0, '将来負担比率（分子）の構造'!J$53), NA())</f>
        <v>7349</v>
      </c>
      <c r="G67" s="166" t="e">
        <f>NA()</f>
        <v>#N/A</v>
      </c>
      <c r="H67" s="166" t="e">
        <f>NA()</f>
        <v>#N/A</v>
      </c>
      <c r="I67" s="166">
        <f>IF(ISNUMBER('将来負担比率（分子）の構造'!K$53), IF('将来負担比率（分子）の構造'!K$53 &lt; 0, 0, '将来負担比率（分子）の構造'!K$53), NA())</f>
        <v>7367</v>
      </c>
      <c r="J67" s="166" t="e">
        <f>NA()</f>
        <v>#N/A</v>
      </c>
      <c r="K67" s="166" t="e">
        <f>NA()</f>
        <v>#N/A</v>
      </c>
      <c r="L67" s="166">
        <f>IF(ISNUMBER('将来負担比率（分子）の構造'!L$53), IF('将来負担比率（分子）の構造'!L$53 &lt; 0, 0, '将来負担比率（分子）の構造'!L$53), NA())</f>
        <v>7145</v>
      </c>
      <c r="M67" s="166" t="e">
        <f>NA()</f>
        <v>#N/A</v>
      </c>
      <c r="N67" s="166" t="e">
        <f>NA()</f>
        <v>#N/A</v>
      </c>
      <c r="O67" s="166">
        <f>IF(ISNUMBER('将来負担比率（分子）の構造'!M$53), IF('将来負担比率（分子）の構造'!M$53 &lt; 0, 0, '将来負担比率（分子）の構造'!M$53), NA())</f>
        <v>6509</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14</v>
      </c>
      <c r="C72" s="170">
        <f>基金残高に係る経年分析!G55</f>
        <v>72</v>
      </c>
      <c r="D72" s="170">
        <f>基金残高に係る経年分析!H55</f>
        <v>413</v>
      </c>
    </row>
    <row r="73" spans="1:16" x14ac:dyDescent="0.15">
      <c r="A73" s="169" t="s">
        <v>78</v>
      </c>
      <c r="B73" s="170">
        <f>基金残高に係る経年分析!F56</f>
        <v>1</v>
      </c>
      <c r="C73" s="170">
        <f>基金残高に係る経年分析!G56</f>
        <v>1</v>
      </c>
      <c r="D73" s="170">
        <f>基金残高に係る経年分析!H56</f>
        <v>97</v>
      </c>
    </row>
    <row r="74" spans="1:16" x14ac:dyDescent="0.15">
      <c r="A74" s="169" t="s">
        <v>79</v>
      </c>
      <c r="B74" s="170">
        <f>基金残高に係る経年分析!F57</f>
        <v>27</v>
      </c>
      <c r="C74" s="170">
        <f>基金残高に係る経年分析!G57</f>
        <v>20</v>
      </c>
      <c r="D74" s="170">
        <f>基金残高に係る経年分析!H57</f>
        <v>13</v>
      </c>
    </row>
  </sheetData>
  <sheetProtection algorithmName="SHA-512" hashValue="MuuNFy6I+F953haCZf/hEh/o9uV+KsOtYkKrzFtHi2Gg6zlHeHaUQ87x2rgWqBcyJOksGmEKUwzFwnWysaGylw==" saltValue="/whMaLb26M0wHdqg7FAZT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85BD8-83C5-429E-9ACB-156B285B4D76}">
  <sheetPr>
    <pageSetUpPr fitToPage="1"/>
  </sheetPr>
  <dimension ref="B1:EM50"/>
  <sheetViews>
    <sheetView showGridLines="0" workbookViewId="0">
      <selection activeCell="B5" sqref="B5:Q5"/>
    </sheetView>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213</v>
      </c>
      <c r="DI1" s="727"/>
      <c r="DJ1" s="727"/>
      <c r="DK1" s="727"/>
      <c r="DL1" s="727"/>
      <c r="DM1" s="727"/>
      <c r="DN1" s="728"/>
      <c r="DO1" s="205"/>
      <c r="DP1" s="726" t="s">
        <v>214</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15">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88" t="s">
        <v>216</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217</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218</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219</v>
      </c>
      <c r="S4" s="689"/>
      <c r="T4" s="689"/>
      <c r="U4" s="689"/>
      <c r="V4" s="689"/>
      <c r="W4" s="689"/>
      <c r="X4" s="689"/>
      <c r="Y4" s="690"/>
      <c r="Z4" s="688" t="s">
        <v>220</v>
      </c>
      <c r="AA4" s="689"/>
      <c r="AB4" s="689"/>
      <c r="AC4" s="690"/>
      <c r="AD4" s="688" t="s">
        <v>221</v>
      </c>
      <c r="AE4" s="689"/>
      <c r="AF4" s="689"/>
      <c r="AG4" s="689"/>
      <c r="AH4" s="689"/>
      <c r="AI4" s="689"/>
      <c r="AJ4" s="689"/>
      <c r="AK4" s="690"/>
      <c r="AL4" s="688" t="s">
        <v>220</v>
      </c>
      <c r="AM4" s="689"/>
      <c r="AN4" s="689"/>
      <c r="AO4" s="690"/>
      <c r="AP4" s="729" t="s">
        <v>222</v>
      </c>
      <c r="AQ4" s="729"/>
      <c r="AR4" s="729"/>
      <c r="AS4" s="729"/>
      <c r="AT4" s="729"/>
      <c r="AU4" s="729"/>
      <c r="AV4" s="729"/>
      <c r="AW4" s="729"/>
      <c r="AX4" s="729"/>
      <c r="AY4" s="729"/>
      <c r="AZ4" s="729"/>
      <c r="BA4" s="729"/>
      <c r="BB4" s="729"/>
      <c r="BC4" s="729"/>
      <c r="BD4" s="729"/>
      <c r="BE4" s="729"/>
      <c r="BF4" s="729"/>
      <c r="BG4" s="729" t="s">
        <v>223</v>
      </c>
      <c r="BH4" s="729"/>
      <c r="BI4" s="729"/>
      <c r="BJ4" s="729"/>
      <c r="BK4" s="729"/>
      <c r="BL4" s="729"/>
      <c r="BM4" s="729"/>
      <c r="BN4" s="729"/>
      <c r="BO4" s="729" t="s">
        <v>220</v>
      </c>
      <c r="BP4" s="729"/>
      <c r="BQ4" s="729"/>
      <c r="BR4" s="729"/>
      <c r="BS4" s="729" t="s">
        <v>224</v>
      </c>
      <c r="BT4" s="729"/>
      <c r="BU4" s="729"/>
      <c r="BV4" s="729"/>
      <c r="BW4" s="729"/>
      <c r="BX4" s="729"/>
      <c r="BY4" s="729"/>
      <c r="BZ4" s="729"/>
      <c r="CA4" s="729"/>
      <c r="CB4" s="729"/>
      <c r="CD4" s="688" t="s">
        <v>225</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226</v>
      </c>
      <c r="C5" s="686"/>
      <c r="D5" s="686"/>
      <c r="E5" s="686"/>
      <c r="F5" s="686"/>
      <c r="G5" s="686"/>
      <c r="H5" s="686"/>
      <c r="I5" s="686"/>
      <c r="J5" s="686"/>
      <c r="K5" s="686"/>
      <c r="L5" s="686"/>
      <c r="M5" s="686"/>
      <c r="N5" s="686"/>
      <c r="O5" s="686"/>
      <c r="P5" s="686"/>
      <c r="Q5" s="687"/>
      <c r="R5" s="682">
        <v>2600072</v>
      </c>
      <c r="S5" s="683"/>
      <c r="T5" s="683"/>
      <c r="U5" s="683"/>
      <c r="V5" s="683"/>
      <c r="W5" s="683"/>
      <c r="X5" s="683"/>
      <c r="Y5" s="711"/>
      <c r="Z5" s="724">
        <v>19</v>
      </c>
      <c r="AA5" s="724"/>
      <c r="AB5" s="724"/>
      <c r="AC5" s="724"/>
      <c r="AD5" s="725">
        <v>2489948</v>
      </c>
      <c r="AE5" s="725"/>
      <c r="AF5" s="725"/>
      <c r="AG5" s="725"/>
      <c r="AH5" s="725"/>
      <c r="AI5" s="725"/>
      <c r="AJ5" s="725"/>
      <c r="AK5" s="725"/>
      <c r="AL5" s="712">
        <v>33.5</v>
      </c>
      <c r="AM5" s="697"/>
      <c r="AN5" s="697"/>
      <c r="AO5" s="713"/>
      <c r="AP5" s="685" t="s">
        <v>227</v>
      </c>
      <c r="AQ5" s="686"/>
      <c r="AR5" s="686"/>
      <c r="AS5" s="686"/>
      <c r="AT5" s="686"/>
      <c r="AU5" s="686"/>
      <c r="AV5" s="686"/>
      <c r="AW5" s="686"/>
      <c r="AX5" s="686"/>
      <c r="AY5" s="686"/>
      <c r="AZ5" s="686"/>
      <c r="BA5" s="686"/>
      <c r="BB5" s="686"/>
      <c r="BC5" s="686"/>
      <c r="BD5" s="686"/>
      <c r="BE5" s="686"/>
      <c r="BF5" s="687"/>
      <c r="BG5" s="635">
        <v>2487959</v>
      </c>
      <c r="BH5" s="636"/>
      <c r="BI5" s="636"/>
      <c r="BJ5" s="636"/>
      <c r="BK5" s="636"/>
      <c r="BL5" s="636"/>
      <c r="BM5" s="636"/>
      <c r="BN5" s="637"/>
      <c r="BO5" s="661">
        <v>95.7</v>
      </c>
      <c r="BP5" s="661"/>
      <c r="BQ5" s="661"/>
      <c r="BR5" s="661"/>
      <c r="BS5" s="662">
        <v>30573</v>
      </c>
      <c r="BT5" s="662"/>
      <c r="BU5" s="662"/>
      <c r="BV5" s="662"/>
      <c r="BW5" s="662"/>
      <c r="BX5" s="662"/>
      <c r="BY5" s="662"/>
      <c r="BZ5" s="662"/>
      <c r="CA5" s="662"/>
      <c r="CB5" s="707"/>
      <c r="CD5" s="688" t="s">
        <v>222</v>
      </c>
      <c r="CE5" s="689"/>
      <c r="CF5" s="689"/>
      <c r="CG5" s="689"/>
      <c r="CH5" s="689"/>
      <c r="CI5" s="689"/>
      <c r="CJ5" s="689"/>
      <c r="CK5" s="689"/>
      <c r="CL5" s="689"/>
      <c r="CM5" s="689"/>
      <c r="CN5" s="689"/>
      <c r="CO5" s="689"/>
      <c r="CP5" s="689"/>
      <c r="CQ5" s="690"/>
      <c r="CR5" s="688" t="s">
        <v>228</v>
      </c>
      <c r="CS5" s="689"/>
      <c r="CT5" s="689"/>
      <c r="CU5" s="689"/>
      <c r="CV5" s="689"/>
      <c r="CW5" s="689"/>
      <c r="CX5" s="689"/>
      <c r="CY5" s="690"/>
      <c r="CZ5" s="688" t="s">
        <v>220</v>
      </c>
      <c r="DA5" s="689"/>
      <c r="DB5" s="689"/>
      <c r="DC5" s="690"/>
      <c r="DD5" s="688" t="s">
        <v>229</v>
      </c>
      <c r="DE5" s="689"/>
      <c r="DF5" s="689"/>
      <c r="DG5" s="689"/>
      <c r="DH5" s="689"/>
      <c r="DI5" s="689"/>
      <c r="DJ5" s="689"/>
      <c r="DK5" s="689"/>
      <c r="DL5" s="689"/>
      <c r="DM5" s="689"/>
      <c r="DN5" s="689"/>
      <c r="DO5" s="689"/>
      <c r="DP5" s="690"/>
      <c r="DQ5" s="688" t="s">
        <v>230</v>
      </c>
      <c r="DR5" s="689"/>
      <c r="DS5" s="689"/>
      <c r="DT5" s="689"/>
      <c r="DU5" s="689"/>
      <c r="DV5" s="689"/>
      <c r="DW5" s="689"/>
      <c r="DX5" s="689"/>
      <c r="DY5" s="689"/>
      <c r="DZ5" s="689"/>
      <c r="EA5" s="689"/>
      <c r="EB5" s="689"/>
      <c r="EC5" s="690"/>
    </row>
    <row r="6" spans="2:143" ht="11.25" customHeight="1" x14ac:dyDescent="0.15">
      <c r="B6" s="632" t="s">
        <v>231</v>
      </c>
      <c r="C6" s="633"/>
      <c r="D6" s="633"/>
      <c r="E6" s="633"/>
      <c r="F6" s="633"/>
      <c r="G6" s="633"/>
      <c r="H6" s="633"/>
      <c r="I6" s="633"/>
      <c r="J6" s="633"/>
      <c r="K6" s="633"/>
      <c r="L6" s="633"/>
      <c r="M6" s="633"/>
      <c r="N6" s="633"/>
      <c r="O6" s="633"/>
      <c r="P6" s="633"/>
      <c r="Q6" s="634"/>
      <c r="R6" s="635">
        <v>121612</v>
      </c>
      <c r="S6" s="636"/>
      <c r="T6" s="636"/>
      <c r="U6" s="636"/>
      <c r="V6" s="636"/>
      <c r="W6" s="636"/>
      <c r="X6" s="636"/>
      <c r="Y6" s="637"/>
      <c r="Z6" s="661">
        <v>0.9</v>
      </c>
      <c r="AA6" s="661"/>
      <c r="AB6" s="661"/>
      <c r="AC6" s="661"/>
      <c r="AD6" s="662">
        <v>121612</v>
      </c>
      <c r="AE6" s="662"/>
      <c r="AF6" s="662"/>
      <c r="AG6" s="662"/>
      <c r="AH6" s="662"/>
      <c r="AI6" s="662"/>
      <c r="AJ6" s="662"/>
      <c r="AK6" s="662"/>
      <c r="AL6" s="638">
        <v>1.6</v>
      </c>
      <c r="AM6" s="639"/>
      <c r="AN6" s="639"/>
      <c r="AO6" s="663"/>
      <c r="AP6" s="632" t="s">
        <v>232</v>
      </c>
      <c r="AQ6" s="633"/>
      <c r="AR6" s="633"/>
      <c r="AS6" s="633"/>
      <c r="AT6" s="633"/>
      <c r="AU6" s="633"/>
      <c r="AV6" s="633"/>
      <c r="AW6" s="633"/>
      <c r="AX6" s="633"/>
      <c r="AY6" s="633"/>
      <c r="AZ6" s="633"/>
      <c r="BA6" s="633"/>
      <c r="BB6" s="633"/>
      <c r="BC6" s="633"/>
      <c r="BD6" s="633"/>
      <c r="BE6" s="633"/>
      <c r="BF6" s="634"/>
      <c r="BG6" s="635">
        <v>2487959</v>
      </c>
      <c r="BH6" s="636"/>
      <c r="BI6" s="636"/>
      <c r="BJ6" s="636"/>
      <c r="BK6" s="636"/>
      <c r="BL6" s="636"/>
      <c r="BM6" s="636"/>
      <c r="BN6" s="637"/>
      <c r="BO6" s="661">
        <v>95.7</v>
      </c>
      <c r="BP6" s="661"/>
      <c r="BQ6" s="661"/>
      <c r="BR6" s="661"/>
      <c r="BS6" s="662">
        <v>30573</v>
      </c>
      <c r="BT6" s="662"/>
      <c r="BU6" s="662"/>
      <c r="BV6" s="662"/>
      <c r="BW6" s="662"/>
      <c r="BX6" s="662"/>
      <c r="BY6" s="662"/>
      <c r="BZ6" s="662"/>
      <c r="CA6" s="662"/>
      <c r="CB6" s="707"/>
      <c r="CD6" s="685" t="s">
        <v>233</v>
      </c>
      <c r="CE6" s="686"/>
      <c r="CF6" s="686"/>
      <c r="CG6" s="686"/>
      <c r="CH6" s="686"/>
      <c r="CI6" s="686"/>
      <c r="CJ6" s="686"/>
      <c r="CK6" s="686"/>
      <c r="CL6" s="686"/>
      <c r="CM6" s="686"/>
      <c r="CN6" s="686"/>
      <c r="CO6" s="686"/>
      <c r="CP6" s="686"/>
      <c r="CQ6" s="687"/>
      <c r="CR6" s="635">
        <v>140148</v>
      </c>
      <c r="CS6" s="636"/>
      <c r="CT6" s="636"/>
      <c r="CU6" s="636"/>
      <c r="CV6" s="636"/>
      <c r="CW6" s="636"/>
      <c r="CX6" s="636"/>
      <c r="CY6" s="637"/>
      <c r="CZ6" s="712">
        <v>1.1000000000000001</v>
      </c>
      <c r="DA6" s="697"/>
      <c r="DB6" s="697"/>
      <c r="DC6" s="714"/>
      <c r="DD6" s="641" t="s">
        <v>127</v>
      </c>
      <c r="DE6" s="636"/>
      <c r="DF6" s="636"/>
      <c r="DG6" s="636"/>
      <c r="DH6" s="636"/>
      <c r="DI6" s="636"/>
      <c r="DJ6" s="636"/>
      <c r="DK6" s="636"/>
      <c r="DL6" s="636"/>
      <c r="DM6" s="636"/>
      <c r="DN6" s="636"/>
      <c r="DO6" s="636"/>
      <c r="DP6" s="637"/>
      <c r="DQ6" s="641">
        <v>140148</v>
      </c>
      <c r="DR6" s="636"/>
      <c r="DS6" s="636"/>
      <c r="DT6" s="636"/>
      <c r="DU6" s="636"/>
      <c r="DV6" s="636"/>
      <c r="DW6" s="636"/>
      <c r="DX6" s="636"/>
      <c r="DY6" s="636"/>
      <c r="DZ6" s="636"/>
      <c r="EA6" s="636"/>
      <c r="EB6" s="636"/>
      <c r="EC6" s="671"/>
    </row>
    <row r="7" spans="2:143" ht="11.25" customHeight="1" x14ac:dyDescent="0.15">
      <c r="B7" s="632" t="s">
        <v>234</v>
      </c>
      <c r="C7" s="633"/>
      <c r="D7" s="633"/>
      <c r="E7" s="633"/>
      <c r="F7" s="633"/>
      <c r="G7" s="633"/>
      <c r="H7" s="633"/>
      <c r="I7" s="633"/>
      <c r="J7" s="633"/>
      <c r="K7" s="633"/>
      <c r="L7" s="633"/>
      <c r="M7" s="633"/>
      <c r="N7" s="633"/>
      <c r="O7" s="633"/>
      <c r="P7" s="633"/>
      <c r="Q7" s="634"/>
      <c r="R7" s="635">
        <v>1855</v>
      </c>
      <c r="S7" s="636"/>
      <c r="T7" s="636"/>
      <c r="U7" s="636"/>
      <c r="V7" s="636"/>
      <c r="W7" s="636"/>
      <c r="X7" s="636"/>
      <c r="Y7" s="637"/>
      <c r="Z7" s="661">
        <v>0</v>
      </c>
      <c r="AA7" s="661"/>
      <c r="AB7" s="661"/>
      <c r="AC7" s="661"/>
      <c r="AD7" s="662">
        <v>1855</v>
      </c>
      <c r="AE7" s="662"/>
      <c r="AF7" s="662"/>
      <c r="AG7" s="662"/>
      <c r="AH7" s="662"/>
      <c r="AI7" s="662"/>
      <c r="AJ7" s="662"/>
      <c r="AK7" s="662"/>
      <c r="AL7" s="638">
        <v>0</v>
      </c>
      <c r="AM7" s="639"/>
      <c r="AN7" s="639"/>
      <c r="AO7" s="663"/>
      <c r="AP7" s="632" t="s">
        <v>235</v>
      </c>
      <c r="AQ7" s="633"/>
      <c r="AR7" s="633"/>
      <c r="AS7" s="633"/>
      <c r="AT7" s="633"/>
      <c r="AU7" s="633"/>
      <c r="AV7" s="633"/>
      <c r="AW7" s="633"/>
      <c r="AX7" s="633"/>
      <c r="AY7" s="633"/>
      <c r="AZ7" s="633"/>
      <c r="BA7" s="633"/>
      <c r="BB7" s="633"/>
      <c r="BC7" s="633"/>
      <c r="BD7" s="633"/>
      <c r="BE7" s="633"/>
      <c r="BF7" s="634"/>
      <c r="BG7" s="635">
        <v>1142311</v>
      </c>
      <c r="BH7" s="636"/>
      <c r="BI7" s="636"/>
      <c r="BJ7" s="636"/>
      <c r="BK7" s="636"/>
      <c r="BL7" s="636"/>
      <c r="BM7" s="636"/>
      <c r="BN7" s="637"/>
      <c r="BO7" s="661">
        <v>43.9</v>
      </c>
      <c r="BP7" s="661"/>
      <c r="BQ7" s="661"/>
      <c r="BR7" s="661"/>
      <c r="BS7" s="662">
        <v>30573</v>
      </c>
      <c r="BT7" s="662"/>
      <c r="BU7" s="662"/>
      <c r="BV7" s="662"/>
      <c r="BW7" s="662"/>
      <c r="BX7" s="662"/>
      <c r="BY7" s="662"/>
      <c r="BZ7" s="662"/>
      <c r="CA7" s="662"/>
      <c r="CB7" s="707"/>
      <c r="CD7" s="632" t="s">
        <v>236</v>
      </c>
      <c r="CE7" s="633"/>
      <c r="CF7" s="633"/>
      <c r="CG7" s="633"/>
      <c r="CH7" s="633"/>
      <c r="CI7" s="633"/>
      <c r="CJ7" s="633"/>
      <c r="CK7" s="633"/>
      <c r="CL7" s="633"/>
      <c r="CM7" s="633"/>
      <c r="CN7" s="633"/>
      <c r="CO7" s="633"/>
      <c r="CP7" s="633"/>
      <c r="CQ7" s="634"/>
      <c r="CR7" s="635">
        <v>1714458</v>
      </c>
      <c r="CS7" s="636"/>
      <c r="CT7" s="636"/>
      <c r="CU7" s="636"/>
      <c r="CV7" s="636"/>
      <c r="CW7" s="636"/>
      <c r="CX7" s="636"/>
      <c r="CY7" s="637"/>
      <c r="CZ7" s="661">
        <v>13.5</v>
      </c>
      <c r="DA7" s="661"/>
      <c r="DB7" s="661"/>
      <c r="DC7" s="661"/>
      <c r="DD7" s="641">
        <v>1122</v>
      </c>
      <c r="DE7" s="636"/>
      <c r="DF7" s="636"/>
      <c r="DG7" s="636"/>
      <c r="DH7" s="636"/>
      <c r="DI7" s="636"/>
      <c r="DJ7" s="636"/>
      <c r="DK7" s="636"/>
      <c r="DL7" s="636"/>
      <c r="DM7" s="636"/>
      <c r="DN7" s="636"/>
      <c r="DO7" s="636"/>
      <c r="DP7" s="637"/>
      <c r="DQ7" s="641">
        <v>1596881</v>
      </c>
      <c r="DR7" s="636"/>
      <c r="DS7" s="636"/>
      <c r="DT7" s="636"/>
      <c r="DU7" s="636"/>
      <c r="DV7" s="636"/>
      <c r="DW7" s="636"/>
      <c r="DX7" s="636"/>
      <c r="DY7" s="636"/>
      <c r="DZ7" s="636"/>
      <c r="EA7" s="636"/>
      <c r="EB7" s="636"/>
      <c r="EC7" s="671"/>
    </row>
    <row r="8" spans="2:143" ht="11.25" customHeight="1" x14ac:dyDescent="0.15">
      <c r="B8" s="632" t="s">
        <v>237</v>
      </c>
      <c r="C8" s="633"/>
      <c r="D8" s="633"/>
      <c r="E8" s="633"/>
      <c r="F8" s="633"/>
      <c r="G8" s="633"/>
      <c r="H8" s="633"/>
      <c r="I8" s="633"/>
      <c r="J8" s="633"/>
      <c r="K8" s="633"/>
      <c r="L8" s="633"/>
      <c r="M8" s="633"/>
      <c r="N8" s="633"/>
      <c r="O8" s="633"/>
      <c r="P8" s="633"/>
      <c r="Q8" s="634"/>
      <c r="R8" s="635">
        <v>15324</v>
      </c>
      <c r="S8" s="636"/>
      <c r="T8" s="636"/>
      <c r="U8" s="636"/>
      <c r="V8" s="636"/>
      <c r="W8" s="636"/>
      <c r="X8" s="636"/>
      <c r="Y8" s="637"/>
      <c r="Z8" s="661">
        <v>0.1</v>
      </c>
      <c r="AA8" s="661"/>
      <c r="AB8" s="661"/>
      <c r="AC8" s="661"/>
      <c r="AD8" s="662">
        <v>15324</v>
      </c>
      <c r="AE8" s="662"/>
      <c r="AF8" s="662"/>
      <c r="AG8" s="662"/>
      <c r="AH8" s="662"/>
      <c r="AI8" s="662"/>
      <c r="AJ8" s="662"/>
      <c r="AK8" s="662"/>
      <c r="AL8" s="638">
        <v>0.2</v>
      </c>
      <c r="AM8" s="639"/>
      <c r="AN8" s="639"/>
      <c r="AO8" s="663"/>
      <c r="AP8" s="632" t="s">
        <v>238</v>
      </c>
      <c r="AQ8" s="633"/>
      <c r="AR8" s="633"/>
      <c r="AS8" s="633"/>
      <c r="AT8" s="633"/>
      <c r="AU8" s="633"/>
      <c r="AV8" s="633"/>
      <c r="AW8" s="633"/>
      <c r="AX8" s="633"/>
      <c r="AY8" s="633"/>
      <c r="AZ8" s="633"/>
      <c r="BA8" s="633"/>
      <c r="BB8" s="633"/>
      <c r="BC8" s="633"/>
      <c r="BD8" s="633"/>
      <c r="BE8" s="633"/>
      <c r="BF8" s="634"/>
      <c r="BG8" s="635">
        <v>46217</v>
      </c>
      <c r="BH8" s="636"/>
      <c r="BI8" s="636"/>
      <c r="BJ8" s="636"/>
      <c r="BK8" s="636"/>
      <c r="BL8" s="636"/>
      <c r="BM8" s="636"/>
      <c r="BN8" s="637"/>
      <c r="BO8" s="661">
        <v>1.8</v>
      </c>
      <c r="BP8" s="661"/>
      <c r="BQ8" s="661"/>
      <c r="BR8" s="661"/>
      <c r="BS8" s="662" t="s">
        <v>127</v>
      </c>
      <c r="BT8" s="662"/>
      <c r="BU8" s="662"/>
      <c r="BV8" s="662"/>
      <c r="BW8" s="662"/>
      <c r="BX8" s="662"/>
      <c r="BY8" s="662"/>
      <c r="BZ8" s="662"/>
      <c r="CA8" s="662"/>
      <c r="CB8" s="707"/>
      <c r="CD8" s="632" t="s">
        <v>239</v>
      </c>
      <c r="CE8" s="633"/>
      <c r="CF8" s="633"/>
      <c r="CG8" s="633"/>
      <c r="CH8" s="633"/>
      <c r="CI8" s="633"/>
      <c r="CJ8" s="633"/>
      <c r="CK8" s="633"/>
      <c r="CL8" s="633"/>
      <c r="CM8" s="633"/>
      <c r="CN8" s="633"/>
      <c r="CO8" s="633"/>
      <c r="CP8" s="633"/>
      <c r="CQ8" s="634"/>
      <c r="CR8" s="635">
        <v>4137408</v>
      </c>
      <c r="CS8" s="636"/>
      <c r="CT8" s="636"/>
      <c r="CU8" s="636"/>
      <c r="CV8" s="636"/>
      <c r="CW8" s="636"/>
      <c r="CX8" s="636"/>
      <c r="CY8" s="637"/>
      <c r="CZ8" s="661">
        <v>32.700000000000003</v>
      </c>
      <c r="DA8" s="661"/>
      <c r="DB8" s="661"/>
      <c r="DC8" s="661"/>
      <c r="DD8" s="641">
        <v>60552</v>
      </c>
      <c r="DE8" s="636"/>
      <c r="DF8" s="636"/>
      <c r="DG8" s="636"/>
      <c r="DH8" s="636"/>
      <c r="DI8" s="636"/>
      <c r="DJ8" s="636"/>
      <c r="DK8" s="636"/>
      <c r="DL8" s="636"/>
      <c r="DM8" s="636"/>
      <c r="DN8" s="636"/>
      <c r="DO8" s="636"/>
      <c r="DP8" s="637"/>
      <c r="DQ8" s="641">
        <v>2168357</v>
      </c>
      <c r="DR8" s="636"/>
      <c r="DS8" s="636"/>
      <c r="DT8" s="636"/>
      <c r="DU8" s="636"/>
      <c r="DV8" s="636"/>
      <c r="DW8" s="636"/>
      <c r="DX8" s="636"/>
      <c r="DY8" s="636"/>
      <c r="DZ8" s="636"/>
      <c r="EA8" s="636"/>
      <c r="EB8" s="636"/>
      <c r="EC8" s="671"/>
    </row>
    <row r="9" spans="2:143" ht="11.25" customHeight="1" x14ac:dyDescent="0.15">
      <c r="B9" s="632" t="s">
        <v>240</v>
      </c>
      <c r="C9" s="633"/>
      <c r="D9" s="633"/>
      <c r="E9" s="633"/>
      <c r="F9" s="633"/>
      <c r="G9" s="633"/>
      <c r="H9" s="633"/>
      <c r="I9" s="633"/>
      <c r="J9" s="633"/>
      <c r="K9" s="633"/>
      <c r="L9" s="633"/>
      <c r="M9" s="633"/>
      <c r="N9" s="633"/>
      <c r="O9" s="633"/>
      <c r="P9" s="633"/>
      <c r="Q9" s="634"/>
      <c r="R9" s="635">
        <v>16199</v>
      </c>
      <c r="S9" s="636"/>
      <c r="T9" s="636"/>
      <c r="U9" s="636"/>
      <c r="V9" s="636"/>
      <c r="W9" s="636"/>
      <c r="X9" s="636"/>
      <c r="Y9" s="637"/>
      <c r="Z9" s="661">
        <v>0.1</v>
      </c>
      <c r="AA9" s="661"/>
      <c r="AB9" s="661"/>
      <c r="AC9" s="661"/>
      <c r="AD9" s="662">
        <v>16199</v>
      </c>
      <c r="AE9" s="662"/>
      <c r="AF9" s="662"/>
      <c r="AG9" s="662"/>
      <c r="AH9" s="662"/>
      <c r="AI9" s="662"/>
      <c r="AJ9" s="662"/>
      <c r="AK9" s="662"/>
      <c r="AL9" s="638">
        <v>0.2</v>
      </c>
      <c r="AM9" s="639"/>
      <c r="AN9" s="639"/>
      <c r="AO9" s="663"/>
      <c r="AP9" s="632" t="s">
        <v>241</v>
      </c>
      <c r="AQ9" s="633"/>
      <c r="AR9" s="633"/>
      <c r="AS9" s="633"/>
      <c r="AT9" s="633"/>
      <c r="AU9" s="633"/>
      <c r="AV9" s="633"/>
      <c r="AW9" s="633"/>
      <c r="AX9" s="633"/>
      <c r="AY9" s="633"/>
      <c r="AZ9" s="633"/>
      <c r="BA9" s="633"/>
      <c r="BB9" s="633"/>
      <c r="BC9" s="633"/>
      <c r="BD9" s="633"/>
      <c r="BE9" s="633"/>
      <c r="BF9" s="634"/>
      <c r="BG9" s="635">
        <v>937073</v>
      </c>
      <c r="BH9" s="636"/>
      <c r="BI9" s="636"/>
      <c r="BJ9" s="636"/>
      <c r="BK9" s="636"/>
      <c r="BL9" s="636"/>
      <c r="BM9" s="636"/>
      <c r="BN9" s="637"/>
      <c r="BO9" s="661">
        <v>36</v>
      </c>
      <c r="BP9" s="661"/>
      <c r="BQ9" s="661"/>
      <c r="BR9" s="661"/>
      <c r="BS9" s="662" t="s">
        <v>127</v>
      </c>
      <c r="BT9" s="662"/>
      <c r="BU9" s="662"/>
      <c r="BV9" s="662"/>
      <c r="BW9" s="662"/>
      <c r="BX9" s="662"/>
      <c r="BY9" s="662"/>
      <c r="BZ9" s="662"/>
      <c r="CA9" s="662"/>
      <c r="CB9" s="707"/>
      <c r="CD9" s="632" t="s">
        <v>242</v>
      </c>
      <c r="CE9" s="633"/>
      <c r="CF9" s="633"/>
      <c r="CG9" s="633"/>
      <c r="CH9" s="633"/>
      <c r="CI9" s="633"/>
      <c r="CJ9" s="633"/>
      <c r="CK9" s="633"/>
      <c r="CL9" s="633"/>
      <c r="CM9" s="633"/>
      <c r="CN9" s="633"/>
      <c r="CO9" s="633"/>
      <c r="CP9" s="633"/>
      <c r="CQ9" s="634"/>
      <c r="CR9" s="635">
        <v>1070812</v>
      </c>
      <c r="CS9" s="636"/>
      <c r="CT9" s="636"/>
      <c r="CU9" s="636"/>
      <c r="CV9" s="636"/>
      <c r="CW9" s="636"/>
      <c r="CX9" s="636"/>
      <c r="CY9" s="637"/>
      <c r="CZ9" s="661">
        <v>8.5</v>
      </c>
      <c r="DA9" s="661"/>
      <c r="DB9" s="661"/>
      <c r="DC9" s="661"/>
      <c r="DD9" s="641">
        <v>7027</v>
      </c>
      <c r="DE9" s="636"/>
      <c r="DF9" s="636"/>
      <c r="DG9" s="636"/>
      <c r="DH9" s="636"/>
      <c r="DI9" s="636"/>
      <c r="DJ9" s="636"/>
      <c r="DK9" s="636"/>
      <c r="DL9" s="636"/>
      <c r="DM9" s="636"/>
      <c r="DN9" s="636"/>
      <c r="DO9" s="636"/>
      <c r="DP9" s="637"/>
      <c r="DQ9" s="641">
        <v>784044</v>
      </c>
      <c r="DR9" s="636"/>
      <c r="DS9" s="636"/>
      <c r="DT9" s="636"/>
      <c r="DU9" s="636"/>
      <c r="DV9" s="636"/>
      <c r="DW9" s="636"/>
      <c r="DX9" s="636"/>
      <c r="DY9" s="636"/>
      <c r="DZ9" s="636"/>
      <c r="EA9" s="636"/>
      <c r="EB9" s="636"/>
      <c r="EC9" s="671"/>
    </row>
    <row r="10" spans="2:143" ht="11.25" customHeight="1" x14ac:dyDescent="0.15">
      <c r="B10" s="632" t="s">
        <v>243</v>
      </c>
      <c r="C10" s="633"/>
      <c r="D10" s="633"/>
      <c r="E10" s="633"/>
      <c r="F10" s="633"/>
      <c r="G10" s="633"/>
      <c r="H10" s="633"/>
      <c r="I10" s="633"/>
      <c r="J10" s="633"/>
      <c r="K10" s="633"/>
      <c r="L10" s="633"/>
      <c r="M10" s="633"/>
      <c r="N10" s="633"/>
      <c r="O10" s="633"/>
      <c r="P10" s="633"/>
      <c r="Q10" s="634"/>
      <c r="R10" s="635" t="s">
        <v>127</v>
      </c>
      <c r="S10" s="636"/>
      <c r="T10" s="636"/>
      <c r="U10" s="636"/>
      <c r="V10" s="636"/>
      <c r="W10" s="636"/>
      <c r="X10" s="636"/>
      <c r="Y10" s="637"/>
      <c r="Z10" s="661" t="s">
        <v>127</v>
      </c>
      <c r="AA10" s="661"/>
      <c r="AB10" s="661"/>
      <c r="AC10" s="661"/>
      <c r="AD10" s="662" t="s">
        <v>127</v>
      </c>
      <c r="AE10" s="662"/>
      <c r="AF10" s="662"/>
      <c r="AG10" s="662"/>
      <c r="AH10" s="662"/>
      <c r="AI10" s="662"/>
      <c r="AJ10" s="662"/>
      <c r="AK10" s="662"/>
      <c r="AL10" s="638" t="s">
        <v>127</v>
      </c>
      <c r="AM10" s="639"/>
      <c r="AN10" s="639"/>
      <c r="AO10" s="663"/>
      <c r="AP10" s="632" t="s">
        <v>244</v>
      </c>
      <c r="AQ10" s="633"/>
      <c r="AR10" s="633"/>
      <c r="AS10" s="633"/>
      <c r="AT10" s="633"/>
      <c r="AU10" s="633"/>
      <c r="AV10" s="633"/>
      <c r="AW10" s="633"/>
      <c r="AX10" s="633"/>
      <c r="AY10" s="633"/>
      <c r="AZ10" s="633"/>
      <c r="BA10" s="633"/>
      <c r="BB10" s="633"/>
      <c r="BC10" s="633"/>
      <c r="BD10" s="633"/>
      <c r="BE10" s="633"/>
      <c r="BF10" s="634"/>
      <c r="BG10" s="635">
        <v>51880</v>
      </c>
      <c r="BH10" s="636"/>
      <c r="BI10" s="636"/>
      <c r="BJ10" s="636"/>
      <c r="BK10" s="636"/>
      <c r="BL10" s="636"/>
      <c r="BM10" s="636"/>
      <c r="BN10" s="637"/>
      <c r="BO10" s="661">
        <v>2</v>
      </c>
      <c r="BP10" s="661"/>
      <c r="BQ10" s="661"/>
      <c r="BR10" s="661"/>
      <c r="BS10" s="662" t="s">
        <v>127</v>
      </c>
      <c r="BT10" s="662"/>
      <c r="BU10" s="662"/>
      <c r="BV10" s="662"/>
      <c r="BW10" s="662"/>
      <c r="BX10" s="662"/>
      <c r="BY10" s="662"/>
      <c r="BZ10" s="662"/>
      <c r="CA10" s="662"/>
      <c r="CB10" s="707"/>
      <c r="CD10" s="632" t="s">
        <v>245</v>
      </c>
      <c r="CE10" s="633"/>
      <c r="CF10" s="633"/>
      <c r="CG10" s="633"/>
      <c r="CH10" s="633"/>
      <c r="CI10" s="633"/>
      <c r="CJ10" s="633"/>
      <c r="CK10" s="633"/>
      <c r="CL10" s="633"/>
      <c r="CM10" s="633"/>
      <c r="CN10" s="633"/>
      <c r="CO10" s="633"/>
      <c r="CP10" s="633"/>
      <c r="CQ10" s="634"/>
      <c r="CR10" s="635">
        <v>71823</v>
      </c>
      <c r="CS10" s="636"/>
      <c r="CT10" s="636"/>
      <c r="CU10" s="636"/>
      <c r="CV10" s="636"/>
      <c r="CW10" s="636"/>
      <c r="CX10" s="636"/>
      <c r="CY10" s="637"/>
      <c r="CZ10" s="661">
        <v>0.6</v>
      </c>
      <c r="DA10" s="661"/>
      <c r="DB10" s="661"/>
      <c r="DC10" s="661"/>
      <c r="DD10" s="641" t="s">
        <v>127</v>
      </c>
      <c r="DE10" s="636"/>
      <c r="DF10" s="636"/>
      <c r="DG10" s="636"/>
      <c r="DH10" s="636"/>
      <c r="DI10" s="636"/>
      <c r="DJ10" s="636"/>
      <c r="DK10" s="636"/>
      <c r="DL10" s="636"/>
      <c r="DM10" s="636"/>
      <c r="DN10" s="636"/>
      <c r="DO10" s="636"/>
      <c r="DP10" s="637"/>
      <c r="DQ10" s="641">
        <v>41066</v>
      </c>
      <c r="DR10" s="636"/>
      <c r="DS10" s="636"/>
      <c r="DT10" s="636"/>
      <c r="DU10" s="636"/>
      <c r="DV10" s="636"/>
      <c r="DW10" s="636"/>
      <c r="DX10" s="636"/>
      <c r="DY10" s="636"/>
      <c r="DZ10" s="636"/>
      <c r="EA10" s="636"/>
      <c r="EB10" s="636"/>
      <c r="EC10" s="671"/>
    </row>
    <row r="11" spans="2:143" ht="11.25" customHeight="1" x14ac:dyDescent="0.15">
      <c r="B11" s="632" t="s">
        <v>246</v>
      </c>
      <c r="C11" s="633"/>
      <c r="D11" s="633"/>
      <c r="E11" s="633"/>
      <c r="F11" s="633"/>
      <c r="G11" s="633"/>
      <c r="H11" s="633"/>
      <c r="I11" s="633"/>
      <c r="J11" s="633"/>
      <c r="K11" s="633"/>
      <c r="L11" s="633"/>
      <c r="M11" s="633"/>
      <c r="N11" s="633"/>
      <c r="O11" s="633"/>
      <c r="P11" s="633"/>
      <c r="Q11" s="634"/>
      <c r="R11" s="635">
        <v>630673</v>
      </c>
      <c r="S11" s="636"/>
      <c r="T11" s="636"/>
      <c r="U11" s="636"/>
      <c r="V11" s="636"/>
      <c r="W11" s="636"/>
      <c r="X11" s="636"/>
      <c r="Y11" s="637"/>
      <c r="Z11" s="638">
        <v>4.5999999999999996</v>
      </c>
      <c r="AA11" s="639"/>
      <c r="AB11" s="639"/>
      <c r="AC11" s="640"/>
      <c r="AD11" s="641">
        <v>630673</v>
      </c>
      <c r="AE11" s="636"/>
      <c r="AF11" s="636"/>
      <c r="AG11" s="636"/>
      <c r="AH11" s="636"/>
      <c r="AI11" s="636"/>
      <c r="AJ11" s="636"/>
      <c r="AK11" s="637"/>
      <c r="AL11" s="638">
        <v>8.5</v>
      </c>
      <c r="AM11" s="639"/>
      <c r="AN11" s="639"/>
      <c r="AO11" s="663"/>
      <c r="AP11" s="632" t="s">
        <v>247</v>
      </c>
      <c r="AQ11" s="633"/>
      <c r="AR11" s="633"/>
      <c r="AS11" s="633"/>
      <c r="AT11" s="633"/>
      <c r="AU11" s="633"/>
      <c r="AV11" s="633"/>
      <c r="AW11" s="633"/>
      <c r="AX11" s="633"/>
      <c r="AY11" s="633"/>
      <c r="AZ11" s="633"/>
      <c r="BA11" s="633"/>
      <c r="BB11" s="633"/>
      <c r="BC11" s="633"/>
      <c r="BD11" s="633"/>
      <c r="BE11" s="633"/>
      <c r="BF11" s="634"/>
      <c r="BG11" s="635">
        <v>107141</v>
      </c>
      <c r="BH11" s="636"/>
      <c r="BI11" s="636"/>
      <c r="BJ11" s="636"/>
      <c r="BK11" s="636"/>
      <c r="BL11" s="636"/>
      <c r="BM11" s="636"/>
      <c r="BN11" s="637"/>
      <c r="BO11" s="661">
        <v>4.0999999999999996</v>
      </c>
      <c r="BP11" s="661"/>
      <c r="BQ11" s="661"/>
      <c r="BR11" s="661"/>
      <c r="BS11" s="662">
        <v>30573</v>
      </c>
      <c r="BT11" s="662"/>
      <c r="BU11" s="662"/>
      <c r="BV11" s="662"/>
      <c r="BW11" s="662"/>
      <c r="BX11" s="662"/>
      <c r="BY11" s="662"/>
      <c r="BZ11" s="662"/>
      <c r="CA11" s="662"/>
      <c r="CB11" s="707"/>
      <c r="CD11" s="632" t="s">
        <v>248</v>
      </c>
      <c r="CE11" s="633"/>
      <c r="CF11" s="633"/>
      <c r="CG11" s="633"/>
      <c r="CH11" s="633"/>
      <c r="CI11" s="633"/>
      <c r="CJ11" s="633"/>
      <c r="CK11" s="633"/>
      <c r="CL11" s="633"/>
      <c r="CM11" s="633"/>
      <c r="CN11" s="633"/>
      <c r="CO11" s="633"/>
      <c r="CP11" s="633"/>
      <c r="CQ11" s="634"/>
      <c r="CR11" s="635">
        <v>194751</v>
      </c>
      <c r="CS11" s="636"/>
      <c r="CT11" s="636"/>
      <c r="CU11" s="636"/>
      <c r="CV11" s="636"/>
      <c r="CW11" s="636"/>
      <c r="CX11" s="636"/>
      <c r="CY11" s="637"/>
      <c r="CZ11" s="661">
        <v>1.5</v>
      </c>
      <c r="DA11" s="661"/>
      <c r="DB11" s="661"/>
      <c r="DC11" s="661"/>
      <c r="DD11" s="641">
        <v>25940</v>
      </c>
      <c r="DE11" s="636"/>
      <c r="DF11" s="636"/>
      <c r="DG11" s="636"/>
      <c r="DH11" s="636"/>
      <c r="DI11" s="636"/>
      <c r="DJ11" s="636"/>
      <c r="DK11" s="636"/>
      <c r="DL11" s="636"/>
      <c r="DM11" s="636"/>
      <c r="DN11" s="636"/>
      <c r="DO11" s="636"/>
      <c r="DP11" s="637"/>
      <c r="DQ11" s="641">
        <v>141590</v>
      </c>
      <c r="DR11" s="636"/>
      <c r="DS11" s="636"/>
      <c r="DT11" s="636"/>
      <c r="DU11" s="636"/>
      <c r="DV11" s="636"/>
      <c r="DW11" s="636"/>
      <c r="DX11" s="636"/>
      <c r="DY11" s="636"/>
      <c r="DZ11" s="636"/>
      <c r="EA11" s="636"/>
      <c r="EB11" s="636"/>
      <c r="EC11" s="671"/>
    </row>
    <row r="12" spans="2:143" ht="11.25" customHeight="1" x14ac:dyDescent="0.15">
      <c r="B12" s="632" t="s">
        <v>249</v>
      </c>
      <c r="C12" s="633"/>
      <c r="D12" s="633"/>
      <c r="E12" s="633"/>
      <c r="F12" s="633"/>
      <c r="G12" s="633"/>
      <c r="H12" s="633"/>
      <c r="I12" s="633"/>
      <c r="J12" s="633"/>
      <c r="K12" s="633"/>
      <c r="L12" s="633"/>
      <c r="M12" s="633"/>
      <c r="N12" s="633"/>
      <c r="O12" s="633"/>
      <c r="P12" s="633"/>
      <c r="Q12" s="634"/>
      <c r="R12" s="635" t="s">
        <v>127</v>
      </c>
      <c r="S12" s="636"/>
      <c r="T12" s="636"/>
      <c r="U12" s="636"/>
      <c r="V12" s="636"/>
      <c r="W12" s="636"/>
      <c r="X12" s="636"/>
      <c r="Y12" s="637"/>
      <c r="Z12" s="661" t="s">
        <v>127</v>
      </c>
      <c r="AA12" s="661"/>
      <c r="AB12" s="661"/>
      <c r="AC12" s="661"/>
      <c r="AD12" s="662" t="s">
        <v>127</v>
      </c>
      <c r="AE12" s="662"/>
      <c r="AF12" s="662"/>
      <c r="AG12" s="662"/>
      <c r="AH12" s="662"/>
      <c r="AI12" s="662"/>
      <c r="AJ12" s="662"/>
      <c r="AK12" s="662"/>
      <c r="AL12" s="638" t="s">
        <v>127</v>
      </c>
      <c r="AM12" s="639"/>
      <c r="AN12" s="639"/>
      <c r="AO12" s="663"/>
      <c r="AP12" s="632" t="s">
        <v>251</v>
      </c>
      <c r="AQ12" s="633"/>
      <c r="AR12" s="633"/>
      <c r="AS12" s="633"/>
      <c r="AT12" s="633"/>
      <c r="AU12" s="633"/>
      <c r="AV12" s="633"/>
      <c r="AW12" s="633"/>
      <c r="AX12" s="633"/>
      <c r="AY12" s="633"/>
      <c r="AZ12" s="633"/>
      <c r="BA12" s="633"/>
      <c r="BB12" s="633"/>
      <c r="BC12" s="633"/>
      <c r="BD12" s="633"/>
      <c r="BE12" s="633"/>
      <c r="BF12" s="634"/>
      <c r="BG12" s="635">
        <v>1112355</v>
      </c>
      <c r="BH12" s="636"/>
      <c r="BI12" s="636"/>
      <c r="BJ12" s="636"/>
      <c r="BK12" s="636"/>
      <c r="BL12" s="636"/>
      <c r="BM12" s="636"/>
      <c r="BN12" s="637"/>
      <c r="BO12" s="661">
        <v>42.8</v>
      </c>
      <c r="BP12" s="661"/>
      <c r="BQ12" s="661"/>
      <c r="BR12" s="661"/>
      <c r="BS12" s="662" t="s">
        <v>127</v>
      </c>
      <c r="BT12" s="662"/>
      <c r="BU12" s="662"/>
      <c r="BV12" s="662"/>
      <c r="BW12" s="662"/>
      <c r="BX12" s="662"/>
      <c r="BY12" s="662"/>
      <c r="BZ12" s="662"/>
      <c r="CA12" s="662"/>
      <c r="CB12" s="707"/>
      <c r="CD12" s="632" t="s">
        <v>252</v>
      </c>
      <c r="CE12" s="633"/>
      <c r="CF12" s="633"/>
      <c r="CG12" s="633"/>
      <c r="CH12" s="633"/>
      <c r="CI12" s="633"/>
      <c r="CJ12" s="633"/>
      <c r="CK12" s="633"/>
      <c r="CL12" s="633"/>
      <c r="CM12" s="633"/>
      <c r="CN12" s="633"/>
      <c r="CO12" s="633"/>
      <c r="CP12" s="633"/>
      <c r="CQ12" s="634"/>
      <c r="CR12" s="635">
        <v>820762</v>
      </c>
      <c r="CS12" s="636"/>
      <c r="CT12" s="636"/>
      <c r="CU12" s="636"/>
      <c r="CV12" s="636"/>
      <c r="CW12" s="636"/>
      <c r="CX12" s="636"/>
      <c r="CY12" s="637"/>
      <c r="CZ12" s="661">
        <v>6.5</v>
      </c>
      <c r="DA12" s="661"/>
      <c r="DB12" s="661"/>
      <c r="DC12" s="661"/>
      <c r="DD12" s="641">
        <v>23664</v>
      </c>
      <c r="DE12" s="636"/>
      <c r="DF12" s="636"/>
      <c r="DG12" s="636"/>
      <c r="DH12" s="636"/>
      <c r="DI12" s="636"/>
      <c r="DJ12" s="636"/>
      <c r="DK12" s="636"/>
      <c r="DL12" s="636"/>
      <c r="DM12" s="636"/>
      <c r="DN12" s="636"/>
      <c r="DO12" s="636"/>
      <c r="DP12" s="637"/>
      <c r="DQ12" s="641">
        <v>373970</v>
      </c>
      <c r="DR12" s="636"/>
      <c r="DS12" s="636"/>
      <c r="DT12" s="636"/>
      <c r="DU12" s="636"/>
      <c r="DV12" s="636"/>
      <c r="DW12" s="636"/>
      <c r="DX12" s="636"/>
      <c r="DY12" s="636"/>
      <c r="DZ12" s="636"/>
      <c r="EA12" s="636"/>
      <c r="EB12" s="636"/>
      <c r="EC12" s="671"/>
    </row>
    <row r="13" spans="2:143" ht="11.25" customHeight="1" x14ac:dyDescent="0.15">
      <c r="B13" s="632" t="s">
        <v>253</v>
      </c>
      <c r="C13" s="633"/>
      <c r="D13" s="633"/>
      <c r="E13" s="633"/>
      <c r="F13" s="633"/>
      <c r="G13" s="633"/>
      <c r="H13" s="633"/>
      <c r="I13" s="633"/>
      <c r="J13" s="633"/>
      <c r="K13" s="633"/>
      <c r="L13" s="633"/>
      <c r="M13" s="633"/>
      <c r="N13" s="633"/>
      <c r="O13" s="633"/>
      <c r="P13" s="633"/>
      <c r="Q13" s="634"/>
      <c r="R13" s="635" t="s">
        <v>127</v>
      </c>
      <c r="S13" s="636"/>
      <c r="T13" s="636"/>
      <c r="U13" s="636"/>
      <c r="V13" s="636"/>
      <c r="W13" s="636"/>
      <c r="X13" s="636"/>
      <c r="Y13" s="637"/>
      <c r="Z13" s="661" t="s">
        <v>127</v>
      </c>
      <c r="AA13" s="661"/>
      <c r="AB13" s="661"/>
      <c r="AC13" s="661"/>
      <c r="AD13" s="662" t="s">
        <v>127</v>
      </c>
      <c r="AE13" s="662"/>
      <c r="AF13" s="662"/>
      <c r="AG13" s="662"/>
      <c r="AH13" s="662"/>
      <c r="AI13" s="662"/>
      <c r="AJ13" s="662"/>
      <c r="AK13" s="662"/>
      <c r="AL13" s="638" t="s">
        <v>127</v>
      </c>
      <c r="AM13" s="639"/>
      <c r="AN13" s="639"/>
      <c r="AO13" s="663"/>
      <c r="AP13" s="632" t="s">
        <v>254</v>
      </c>
      <c r="AQ13" s="633"/>
      <c r="AR13" s="633"/>
      <c r="AS13" s="633"/>
      <c r="AT13" s="633"/>
      <c r="AU13" s="633"/>
      <c r="AV13" s="633"/>
      <c r="AW13" s="633"/>
      <c r="AX13" s="633"/>
      <c r="AY13" s="633"/>
      <c r="AZ13" s="633"/>
      <c r="BA13" s="633"/>
      <c r="BB13" s="633"/>
      <c r="BC13" s="633"/>
      <c r="BD13" s="633"/>
      <c r="BE13" s="633"/>
      <c r="BF13" s="634"/>
      <c r="BG13" s="635">
        <v>1109119</v>
      </c>
      <c r="BH13" s="636"/>
      <c r="BI13" s="636"/>
      <c r="BJ13" s="636"/>
      <c r="BK13" s="636"/>
      <c r="BL13" s="636"/>
      <c r="BM13" s="636"/>
      <c r="BN13" s="637"/>
      <c r="BO13" s="661">
        <v>42.7</v>
      </c>
      <c r="BP13" s="661"/>
      <c r="BQ13" s="661"/>
      <c r="BR13" s="661"/>
      <c r="BS13" s="662" t="s">
        <v>127</v>
      </c>
      <c r="BT13" s="662"/>
      <c r="BU13" s="662"/>
      <c r="BV13" s="662"/>
      <c r="BW13" s="662"/>
      <c r="BX13" s="662"/>
      <c r="BY13" s="662"/>
      <c r="BZ13" s="662"/>
      <c r="CA13" s="662"/>
      <c r="CB13" s="707"/>
      <c r="CD13" s="632" t="s">
        <v>255</v>
      </c>
      <c r="CE13" s="633"/>
      <c r="CF13" s="633"/>
      <c r="CG13" s="633"/>
      <c r="CH13" s="633"/>
      <c r="CI13" s="633"/>
      <c r="CJ13" s="633"/>
      <c r="CK13" s="633"/>
      <c r="CL13" s="633"/>
      <c r="CM13" s="633"/>
      <c r="CN13" s="633"/>
      <c r="CO13" s="633"/>
      <c r="CP13" s="633"/>
      <c r="CQ13" s="634"/>
      <c r="CR13" s="635">
        <v>1546788</v>
      </c>
      <c r="CS13" s="636"/>
      <c r="CT13" s="636"/>
      <c r="CU13" s="636"/>
      <c r="CV13" s="636"/>
      <c r="CW13" s="636"/>
      <c r="CX13" s="636"/>
      <c r="CY13" s="637"/>
      <c r="CZ13" s="661">
        <v>12.2</v>
      </c>
      <c r="DA13" s="661"/>
      <c r="DB13" s="661"/>
      <c r="DC13" s="661"/>
      <c r="DD13" s="641">
        <v>491512</v>
      </c>
      <c r="DE13" s="636"/>
      <c r="DF13" s="636"/>
      <c r="DG13" s="636"/>
      <c r="DH13" s="636"/>
      <c r="DI13" s="636"/>
      <c r="DJ13" s="636"/>
      <c r="DK13" s="636"/>
      <c r="DL13" s="636"/>
      <c r="DM13" s="636"/>
      <c r="DN13" s="636"/>
      <c r="DO13" s="636"/>
      <c r="DP13" s="637"/>
      <c r="DQ13" s="641">
        <v>1011034</v>
      </c>
      <c r="DR13" s="636"/>
      <c r="DS13" s="636"/>
      <c r="DT13" s="636"/>
      <c r="DU13" s="636"/>
      <c r="DV13" s="636"/>
      <c r="DW13" s="636"/>
      <c r="DX13" s="636"/>
      <c r="DY13" s="636"/>
      <c r="DZ13" s="636"/>
      <c r="EA13" s="636"/>
      <c r="EB13" s="636"/>
      <c r="EC13" s="671"/>
    </row>
    <row r="14" spans="2:143" ht="11.25" customHeight="1" x14ac:dyDescent="0.15">
      <c r="B14" s="632" t="s">
        <v>256</v>
      </c>
      <c r="C14" s="633"/>
      <c r="D14" s="633"/>
      <c r="E14" s="633"/>
      <c r="F14" s="633"/>
      <c r="G14" s="633"/>
      <c r="H14" s="633"/>
      <c r="I14" s="633"/>
      <c r="J14" s="633"/>
      <c r="K14" s="633"/>
      <c r="L14" s="633"/>
      <c r="M14" s="633"/>
      <c r="N14" s="633"/>
      <c r="O14" s="633"/>
      <c r="P14" s="633"/>
      <c r="Q14" s="634"/>
      <c r="R14" s="635" t="s">
        <v>127</v>
      </c>
      <c r="S14" s="636"/>
      <c r="T14" s="636"/>
      <c r="U14" s="636"/>
      <c r="V14" s="636"/>
      <c r="W14" s="636"/>
      <c r="X14" s="636"/>
      <c r="Y14" s="637"/>
      <c r="Z14" s="661" t="s">
        <v>127</v>
      </c>
      <c r="AA14" s="661"/>
      <c r="AB14" s="661"/>
      <c r="AC14" s="661"/>
      <c r="AD14" s="662" t="s">
        <v>127</v>
      </c>
      <c r="AE14" s="662"/>
      <c r="AF14" s="662"/>
      <c r="AG14" s="662"/>
      <c r="AH14" s="662"/>
      <c r="AI14" s="662"/>
      <c r="AJ14" s="662"/>
      <c r="AK14" s="662"/>
      <c r="AL14" s="638" t="s">
        <v>127</v>
      </c>
      <c r="AM14" s="639"/>
      <c r="AN14" s="639"/>
      <c r="AO14" s="663"/>
      <c r="AP14" s="632" t="s">
        <v>257</v>
      </c>
      <c r="AQ14" s="633"/>
      <c r="AR14" s="633"/>
      <c r="AS14" s="633"/>
      <c r="AT14" s="633"/>
      <c r="AU14" s="633"/>
      <c r="AV14" s="633"/>
      <c r="AW14" s="633"/>
      <c r="AX14" s="633"/>
      <c r="AY14" s="633"/>
      <c r="AZ14" s="633"/>
      <c r="BA14" s="633"/>
      <c r="BB14" s="633"/>
      <c r="BC14" s="633"/>
      <c r="BD14" s="633"/>
      <c r="BE14" s="633"/>
      <c r="BF14" s="634"/>
      <c r="BG14" s="635">
        <v>94408</v>
      </c>
      <c r="BH14" s="636"/>
      <c r="BI14" s="636"/>
      <c r="BJ14" s="636"/>
      <c r="BK14" s="636"/>
      <c r="BL14" s="636"/>
      <c r="BM14" s="636"/>
      <c r="BN14" s="637"/>
      <c r="BO14" s="661">
        <v>3.6</v>
      </c>
      <c r="BP14" s="661"/>
      <c r="BQ14" s="661"/>
      <c r="BR14" s="661"/>
      <c r="BS14" s="662" t="s">
        <v>127</v>
      </c>
      <c r="BT14" s="662"/>
      <c r="BU14" s="662"/>
      <c r="BV14" s="662"/>
      <c r="BW14" s="662"/>
      <c r="BX14" s="662"/>
      <c r="BY14" s="662"/>
      <c r="BZ14" s="662"/>
      <c r="CA14" s="662"/>
      <c r="CB14" s="707"/>
      <c r="CD14" s="632" t="s">
        <v>258</v>
      </c>
      <c r="CE14" s="633"/>
      <c r="CF14" s="633"/>
      <c r="CG14" s="633"/>
      <c r="CH14" s="633"/>
      <c r="CI14" s="633"/>
      <c r="CJ14" s="633"/>
      <c r="CK14" s="633"/>
      <c r="CL14" s="633"/>
      <c r="CM14" s="633"/>
      <c r="CN14" s="633"/>
      <c r="CO14" s="633"/>
      <c r="CP14" s="633"/>
      <c r="CQ14" s="634"/>
      <c r="CR14" s="635">
        <v>462719</v>
      </c>
      <c r="CS14" s="636"/>
      <c r="CT14" s="636"/>
      <c r="CU14" s="636"/>
      <c r="CV14" s="636"/>
      <c r="CW14" s="636"/>
      <c r="CX14" s="636"/>
      <c r="CY14" s="637"/>
      <c r="CZ14" s="661">
        <v>3.7</v>
      </c>
      <c r="DA14" s="661"/>
      <c r="DB14" s="661"/>
      <c r="DC14" s="661"/>
      <c r="DD14" s="641">
        <v>12426</v>
      </c>
      <c r="DE14" s="636"/>
      <c r="DF14" s="636"/>
      <c r="DG14" s="636"/>
      <c r="DH14" s="636"/>
      <c r="DI14" s="636"/>
      <c r="DJ14" s="636"/>
      <c r="DK14" s="636"/>
      <c r="DL14" s="636"/>
      <c r="DM14" s="636"/>
      <c r="DN14" s="636"/>
      <c r="DO14" s="636"/>
      <c r="DP14" s="637"/>
      <c r="DQ14" s="641">
        <v>449804</v>
      </c>
      <c r="DR14" s="636"/>
      <c r="DS14" s="636"/>
      <c r="DT14" s="636"/>
      <c r="DU14" s="636"/>
      <c r="DV14" s="636"/>
      <c r="DW14" s="636"/>
      <c r="DX14" s="636"/>
      <c r="DY14" s="636"/>
      <c r="DZ14" s="636"/>
      <c r="EA14" s="636"/>
      <c r="EB14" s="636"/>
      <c r="EC14" s="671"/>
    </row>
    <row r="15" spans="2:143" ht="11.25" customHeight="1" x14ac:dyDescent="0.15">
      <c r="B15" s="632" t="s">
        <v>259</v>
      </c>
      <c r="C15" s="633"/>
      <c r="D15" s="633"/>
      <c r="E15" s="633"/>
      <c r="F15" s="633"/>
      <c r="G15" s="633"/>
      <c r="H15" s="633"/>
      <c r="I15" s="633"/>
      <c r="J15" s="633"/>
      <c r="K15" s="633"/>
      <c r="L15" s="633"/>
      <c r="M15" s="633"/>
      <c r="N15" s="633"/>
      <c r="O15" s="633"/>
      <c r="P15" s="633"/>
      <c r="Q15" s="634"/>
      <c r="R15" s="635" t="s">
        <v>127</v>
      </c>
      <c r="S15" s="636"/>
      <c r="T15" s="636"/>
      <c r="U15" s="636"/>
      <c r="V15" s="636"/>
      <c r="W15" s="636"/>
      <c r="X15" s="636"/>
      <c r="Y15" s="637"/>
      <c r="Z15" s="661" t="s">
        <v>127</v>
      </c>
      <c r="AA15" s="661"/>
      <c r="AB15" s="661"/>
      <c r="AC15" s="661"/>
      <c r="AD15" s="662" t="s">
        <v>127</v>
      </c>
      <c r="AE15" s="662"/>
      <c r="AF15" s="662"/>
      <c r="AG15" s="662"/>
      <c r="AH15" s="662"/>
      <c r="AI15" s="662"/>
      <c r="AJ15" s="662"/>
      <c r="AK15" s="662"/>
      <c r="AL15" s="638" t="s">
        <v>127</v>
      </c>
      <c r="AM15" s="639"/>
      <c r="AN15" s="639"/>
      <c r="AO15" s="663"/>
      <c r="AP15" s="632" t="s">
        <v>260</v>
      </c>
      <c r="AQ15" s="633"/>
      <c r="AR15" s="633"/>
      <c r="AS15" s="633"/>
      <c r="AT15" s="633"/>
      <c r="AU15" s="633"/>
      <c r="AV15" s="633"/>
      <c r="AW15" s="633"/>
      <c r="AX15" s="633"/>
      <c r="AY15" s="633"/>
      <c r="AZ15" s="633"/>
      <c r="BA15" s="633"/>
      <c r="BB15" s="633"/>
      <c r="BC15" s="633"/>
      <c r="BD15" s="633"/>
      <c r="BE15" s="633"/>
      <c r="BF15" s="634"/>
      <c r="BG15" s="635">
        <v>138885</v>
      </c>
      <c r="BH15" s="636"/>
      <c r="BI15" s="636"/>
      <c r="BJ15" s="636"/>
      <c r="BK15" s="636"/>
      <c r="BL15" s="636"/>
      <c r="BM15" s="636"/>
      <c r="BN15" s="637"/>
      <c r="BO15" s="661">
        <v>5.3</v>
      </c>
      <c r="BP15" s="661"/>
      <c r="BQ15" s="661"/>
      <c r="BR15" s="661"/>
      <c r="BS15" s="662" t="s">
        <v>127</v>
      </c>
      <c r="BT15" s="662"/>
      <c r="BU15" s="662"/>
      <c r="BV15" s="662"/>
      <c r="BW15" s="662"/>
      <c r="BX15" s="662"/>
      <c r="BY15" s="662"/>
      <c r="BZ15" s="662"/>
      <c r="CA15" s="662"/>
      <c r="CB15" s="707"/>
      <c r="CD15" s="632" t="s">
        <v>261</v>
      </c>
      <c r="CE15" s="633"/>
      <c r="CF15" s="633"/>
      <c r="CG15" s="633"/>
      <c r="CH15" s="633"/>
      <c r="CI15" s="633"/>
      <c r="CJ15" s="633"/>
      <c r="CK15" s="633"/>
      <c r="CL15" s="633"/>
      <c r="CM15" s="633"/>
      <c r="CN15" s="633"/>
      <c r="CO15" s="633"/>
      <c r="CP15" s="633"/>
      <c r="CQ15" s="634"/>
      <c r="CR15" s="635">
        <v>1521845</v>
      </c>
      <c r="CS15" s="636"/>
      <c r="CT15" s="636"/>
      <c r="CU15" s="636"/>
      <c r="CV15" s="636"/>
      <c r="CW15" s="636"/>
      <c r="CX15" s="636"/>
      <c r="CY15" s="637"/>
      <c r="CZ15" s="661">
        <v>12</v>
      </c>
      <c r="DA15" s="661"/>
      <c r="DB15" s="661"/>
      <c r="DC15" s="661"/>
      <c r="DD15" s="641">
        <v>209254</v>
      </c>
      <c r="DE15" s="636"/>
      <c r="DF15" s="636"/>
      <c r="DG15" s="636"/>
      <c r="DH15" s="636"/>
      <c r="DI15" s="636"/>
      <c r="DJ15" s="636"/>
      <c r="DK15" s="636"/>
      <c r="DL15" s="636"/>
      <c r="DM15" s="636"/>
      <c r="DN15" s="636"/>
      <c r="DO15" s="636"/>
      <c r="DP15" s="637"/>
      <c r="DQ15" s="641">
        <v>1171718</v>
      </c>
      <c r="DR15" s="636"/>
      <c r="DS15" s="636"/>
      <c r="DT15" s="636"/>
      <c r="DU15" s="636"/>
      <c r="DV15" s="636"/>
      <c r="DW15" s="636"/>
      <c r="DX15" s="636"/>
      <c r="DY15" s="636"/>
      <c r="DZ15" s="636"/>
      <c r="EA15" s="636"/>
      <c r="EB15" s="636"/>
      <c r="EC15" s="671"/>
    </row>
    <row r="16" spans="2:143" ht="11.25" customHeight="1" x14ac:dyDescent="0.15">
      <c r="B16" s="632" t="s">
        <v>262</v>
      </c>
      <c r="C16" s="633"/>
      <c r="D16" s="633"/>
      <c r="E16" s="633"/>
      <c r="F16" s="633"/>
      <c r="G16" s="633"/>
      <c r="H16" s="633"/>
      <c r="I16" s="633"/>
      <c r="J16" s="633"/>
      <c r="K16" s="633"/>
      <c r="L16" s="633"/>
      <c r="M16" s="633"/>
      <c r="N16" s="633"/>
      <c r="O16" s="633"/>
      <c r="P16" s="633"/>
      <c r="Q16" s="634"/>
      <c r="R16" s="635">
        <v>8276</v>
      </c>
      <c r="S16" s="636"/>
      <c r="T16" s="636"/>
      <c r="U16" s="636"/>
      <c r="V16" s="636"/>
      <c r="W16" s="636"/>
      <c r="X16" s="636"/>
      <c r="Y16" s="637"/>
      <c r="Z16" s="661">
        <v>0.1</v>
      </c>
      <c r="AA16" s="661"/>
      <c r="AB16" s="661"/>
      <c r="AC16" s="661"/>
      <c r="AD16" s="662">
        <v>8276</v>
      </c>
      <c r="AE16" s="662"/>
      <c r="AF16" s="662"/>
      <c r="AG16" s="662"/>
      <c r="AH16" s="662"/>
      <c r="AI16" s="662"/>
      <c r="AJ16" s="662"/>
      <c r="AK16" s="662"/>
      <c r="AL16" s="638">
        <v>0.1</v>
      </c>
      <c r="AM16" s="639"/>
      <c r="AN16" s="639"/>
      <c r="AO16" s="663"/>
      <c r="AP16" s="632" t="s">
        <v>263</v>
      </c>
      <c r="AQ16" s="633"/>
      <c r="AR16" s="633"/>
      <c r="AS16" s="633"/>
      <c r="AT16" s="633"/>
      <c r="AU16" s="633"/>
      <c r="AV16" s="633"/>
      <c r="AW16" s="633"/>
      <c r="AX16" s="633"/>
      <c r="AY16" s="633"/>
      <c r="AZ16" s="633"/>
      <c r="BA16" s="633"/>
      <c r="BB16" s="633"/>
      <c r="BC16" s="633"/>
      <c r="BD16" s="633"/>
      <c r="BE16" s="633"/>
      <c r="BF16" s="634"/>
      <c r="BG16" s="635" t="s">
        <v>127</v>
      </c>
      <c r="BH16" s="636"/>
      <c r="BI16" s="636"/>
      <c r="BJ16" s="636"/>
      <c r="BK16" s="636"/>
      <c r="BL16" s="636"/>
      <c r="BM16" s="636"/>
      <c r="BN16" s="637"/>
      <c r="BO16" s="661" t="s">
        <v>127</v>
      </c>
      <c r="BP16" s="661"/>
      <c r="BQ16" s="661"/>
      <c r="BR16" s="661"/>
      <c r="BS16" s="662" t="s">
        <v>127</v>
      </c>
      <c r="BT16" s="662"/>
      <c r="BU16" s="662"/>
      <c r="BV16" s="662"/>
      <c r="BW16" s="662"/>
      <c r="BX16" s="662"/>
      <c r="BY16" s="662"/>
      <c r="BZ16" s="662"/>
      <c r="CA16" s="662"/>
      <c r="CB16" s="707"/>
      <c r="CD16" s="632" t="s">
        <v>264</v>
      </c>
      <c r="CE16" s="633"/>
      <c r="CF16" s="633"/>
      <c r="CG16" s="633"/>
      <c r="CH16" s="633"/>
      <c r="CI16" s="633"/>
      <c r="CJ16" s="633"/>
      <c r="CK16" s="633"/>
      <c r="CL16" s="633"/>
      <c r="CM16" s="633"/>
      <c r="CN16" s="633"/>
      <c r="CO16" s="633"/>
      <c r="CP16" s="633"/>
      <c r="CQ16" s="634"/>
      <c r="CR16" s="635">
        <v>3666</v>
      </c>
      <c r="CS16" s="636"/>
      <c r="CT16" s="636"/>
      <c r="CU16" s="636"/>
      <c r="CV16" s="636"/>
      <c r="CW16" s="636"/>
      <c r="CX16" s="636"/>
      <c r="CY16" s="637"/>
      <c r="CZ16" s="661">
        <v>0</v>
      </c>
      <c r="DA16" s="661"/>
      <c r="DB16" s="661"/>
      <c r="DC16" s="661"/>
      <c r="DD16" s="641" t="s">
        <v>127</v>
      </c>
      <c r="DE16" s="636"/>
      <c r="DF16" s="636"/>
      <c r="DG16" s="636"/>
      <c r="DH16" s="636"/>
      <c r="DI16" s="636"/>
      <c r="DJ16" s="636"/>
      <c r="DK16" s="636"/>
      <c r="DL16" s="636"/>
      <c r="DM16" s="636"/>
      <c r="DN16" s="636"/>
      <c r="DO16" s="636"/>
      <c r="DP16" s="637"/>
      <c r="DQ16" s="641">
        <v>3666</v>
      </c>
      <c r="DR16" s="636"/>
      <c r="DS16" s="636"/>
      <c r="DT16" s="636"/>
      <c r="DU16" s="636"/>
      <c r="DV16" s="636"/>
      <c r="DW16" s="636"/>
      <c r="DX16" s="636"/>
      <c r="DY16" s="636"/>
      <c r="DZ16" s="636"/>
      <c r="EA16" s="636"/>
      <c r="EB16" s="636"/>
      <c r="EC16" s="671"/>
    </row>
    <row r="17" spans="2:133" ht="11.25" customHeight="1" x14ac:dyDescent="0.15">
      <c r="B17" s="632" t="s">
        <v>265</v>
      </c>
      <c r="C17" s="633"/>
      <c r="D17" s="633"/>
      <c r="E17" s="633"/>
      <c r="F17" s="633"/>
      <c r="G17" s="633"/>
      <c r="H17" s="633"/>
      <c r="I17" s="633"/>
      <c r="J17" s="633"/>
      <c r="K17" s="633"/>
      <c r="L17" s="633"/>
      <c r="M17" s="633"/>
      <c r="N17" s="633"/>
      <c r="O17" s="633"/>
      <c r="P17" s="633"/>
      <c r="Q17" s="634"/>
      <c r="R17" s="635">
        <v>24649</v>
      </c>
      <c r="S17" s="636"/>
      <c r="T17" s="636"/>
      <c r="U17" s="636"/>
      <c r="V17" s="636"/>
      <c r="W17" s="636"/>
      <c r="X17" s="636"/>
      <c r="Y17" s="637"/>
      <c r="Z17" s="661">
        <v>0.2</v>
      </c>
      <c r="AA17" s="661"/>
      <c r="AB17" s="661"/>
      <c r="AC17" s="661"/>
      <c r="AD17" s="662">
        <v>24649</v>
      </c>
      <c r="AE17" s="662"/>
      <c r="AF17" s="662"/>
      <c r="AG17" s="662"/>
      <c r="AH17" s="662"/>
      <c r="AI17" s="662"/>
      <c r="AJ17" s="662"/>
      <c r="AK17" s="662"/>
      <c r="AL17" s="638">
        <v>0.3</v>
      </c>
      <c r="AM17" s="639"/>
      <c r="AN17" s="639"/>
      <c r="AO17" s="663"/>
      <c r="AP17" s="632" t="s">
        <v>266</v>
      </c>
      <c r="AQ17" s="633"/>
      <c r="AR17" s="633"/>
      <c r="AS17" s="633"/>
      <c r="AT17" s="633"/>
      <c r="AU17" s="633"/>
      <c r="AV17" s="633"/>
      <c r="AW17" s="633"/>
      <c r="AX17" s="633"/>
      <c r="AY17" s="633"/>
      <c r="AZ17" s="633"/>
      <c r="BA17" s="633"/>
      <c r="BB17" s="633"/>
      <c r="BC17" s="633"/>
      <c r="BD17" s="633"/>
      <c r="BE17" s="633"/>
      <c r="BF17" s="634"/>
      <c r="BG17" s="635" t="s">
        <v>127</v>
      </c>
      <c r="BH17" s="636"/>
      <c r="BI17" s="636"/>
      <c r="BJ17" s="636"/>
      <c r="BK17" s="636"/>
      <c r="BL17" s="636"/>
      <c r="BM17" s="636"/>
      <c r="BN17" s="637"/>
      <c r="BO17" s="661" t="s">
        <v>127</v>
      </c>
      <c r="BP17" s="661"/>
      <c r="BQ17" s="661"/>
      <c r="BR17" s="661"/>
      <c r="BS17" s="662" t="s">
        <v>127</v>
      </c>
      <c r="BT17" s="662"/>
      <c r="BU17" s="662"/>
      <c r="BV17" s="662"/>
      <c r="BW17" s="662"/>
      <c r="BX17" s="662"/>
      <c r="BY17" s="662"/>
      <c r="BZ17" s="662"/>
      <c r="CA17" s="662"/>
      <c r="CB17" s="707"/>
      <c r="CD17" s="632" t="s">
        <v>267</v>
      </c>
      <c r="CE17" s="633"/>
      <c r="CF17" s="633"/>
      <c r="CG17" s="633"/>
      <c r="CH17" s="633"/>
      <c r="CI17" s="633"/>
      <c r="CJ17" s="633"/>
      <c r="CK17" s="633"/>
      <c r="CL17" s="633"/>
      <c r="CM17" s="633"/>
      <c r="CN17" s="633"/>
      <c r="CO17" s="633"/>
      <c r="CP17" s="633"/>
      <c r="CQ17" s="634"/>
      <c r="CR17" s="635">
        <v>974731</v>
      </c>
      <c r="CS17" s="636"/>
      <c r="CT17" s="636"/>
      <c r="CU17" s="636"/>
      <c r="CV17" s="636"/>
      <c r="CW17" s="636"/>
      <c r="CX17" s="636"/>
      <c r="CY17" s="637"/>
      <c r="CZ17" s="661">
        <v>7.7</v>
      </c>
      <c r="DA17" s="661"/>
      <c r="DB17" s="661"/>
      <c r="DC17" s="661"/>
      <c r="DD17" s="641" t="s">
        <v>127</v>
      </c>
      <c r="DE17" s="636"/>
      <c r="DF17" s="636"/>
      <c r="DG17" s="636"/>
      <c r="DH17" s="636"/>
      <c r="DI17" s="636"/>
      <c r="DJ17" s="636"/>
      <c r="DK17" s="636"/>
      <c r="DL17" s="636"/>
      <c r="DM17" s="636"/>
      <c r="DN17" s="636"/>
      <c r="DO17" s="636"/>
      <c r="DP17" s="637"/>
      <c r="DQ17" s="641">
        <v>957204</v>
      </c>
      <c r="DR17" s="636"/>
      <c r="DS17" s="636"/>
      <c r="DT17" s="636"/>
      <c r="DU17" s="636"/>
      <c r="DV17" s="636"/>
      <c r="DW17" s="636"/>
      <c r="DX17" s="636"/>
      <c r="DY17" s="636"/>
      <c r="DZ17" s="636"/>
      <c r="EA17" s="636"/>
      <c r="EB17" s="636"/>
      <c r="EC17" s="671"/>
    </row>
    <row r="18" spans="2:133" ht="11.25" customHeight="1" x14ac:dyDescent="0.15">
      <c r="B18" s="632" t="s">
        <v>268</v>
      </c>
      <c r="C18" s="633"/>
      <c r="D18" s="633"/>
      <c r="E18" s="633"/>
      <c r="F18" s="633"/>
      <c r="G18" s="633"/>
      <c r="H18" s="633"/>
      <c r="I18" s="633"/>
      <c r="J18" s="633"/>
      <c r="K18" s="633"/>
      <c r="L18" s="633"/>
      <c r="M18" s="633"/>
      <c r="N18" s="633"/>
      <c r="O18" s="633"/>
      <c r="P18" s="633"/>
      <c r="Q18" s="634"/>
      <c r="R18" s="635">
        <v>112481</v>
      </c>
      <c r="S18" s="636"/>
      <c r="T18" s="636"/>
      <c r="U18" s="636"/>
      <c r="V18" s="636"/>
      <c r="W18" s="636"/>
      <c r="X18" s="636"/>
      <c r="Y18" s="637"/>
      <c r="Z18" s="661">
        <v>0.8</v>
      </c>
      <c r="AA18" s="661"/>
      <c r="AB18" s="661"/>
      <c r="AC18" s="661"/>
      <c r="AD18" s="662">
        <v>105643</v>
      </c>
      <c r="AE18" s="662"/>
      <c r="AF18" s="662"/>
      <c r="AG18" s="662"/>
      <c r="AH18" s="662"/>
      <c r="AI18" s="662"/>
      <c r="AJ18" s="662"/>
      <c r="AK18" s="662"/>
      <c r="AL18" s="638">
        <v>1.3999999761581421</v>
      </c>
      <c r="AM18" s="639"/>
      <c r="AN18" s="639"/>
      <c r="AO18" s="663"/>
      <c r="AP18" s="632" t="s">
        <v>269</v>
      </c>
      <c r="AQ18" s="633"/>
      <c r="AR18" s="633"/>
      <c r="AS18" s="633"/>
      <c r="AT18" s="633"/>
      <c r="AU18" s="633"/>
      <c r="AV18" s="633"/>
      <c r="AW18" s="633"/>
      <c r="AX18" s="633"/>
      <c r="AY18" s="633"/>
      <c r="AZ18" s="633"/>
      <c r="BA18" s="633"/>
      <c r="BB18" s="633"/>
      <c r="BC18" s="633"/>
      <c r="BD18" s="633"/>
      <c r="BE18" s="633"/>
      <c r="BF18" s="634"/>
      <c r="BG18" s="635" t="s">
        <v>127</v>
      </c>
      <c r="BH18" s="636"/>
      <c r="BI18" s="636"/>
      <c r="BJ18" s="636"/>
      <c r="BK18" s="636"/>
      <c r="BL18" s="636"/>
      <c r="BM18" s="636"/>
      <c r="BN18" s="637"/>
      <c r="BO18" s="661" t="s">
        <v>127</v>
      </c>
      <c r="BP18" s="661"/>
      <c r="BQ18" s="661"/>
      <c r="BR18" s="661"/>
      <c r="BS18" s="662" t="s">
        <v>127</v>
      </c>
      <c r="BT18" s="662"/>
      <c r="BU18" s="662"/>
      <c r="BV18" s="662"/>
      <c r="BW18" s="662"/>
      <c r="BX18" s="662"/>
      <c r="BY18" s="662"/>
      <c r="BZ18" s="662"/>
      <c r="CA18" s="662"/>
      <c r="CB18" s="707"/>
      <c r="CD18" s="632" t="s">
        <v>270</v>
      </c>
      <c r="CE18" s="633"/>
      <c r="CF18" s="633"/>
      <c r="CG18" s="633"/>
      <c r="CH18" s="633"/>
      <c r="CI18" s="633"/>
      <c r="CJ18" s="633"/>
      <c r="CK18" s="633"/>
      <c r="CL18" s="633"/>
      <c r="CM18" s="633"/>
      <c r="CN18" s="633"/>
      <c r="CO18" s="633"/>
      <c r="CP18" s="633"/>
      <c r="CQ18" s="634"/>
      <c r="CR18" s="635" t="s">
        <v>127</v>
      </c>
      <c r="CS18" s="636"/>
      <c r="CT18" s="636"/>
      <c r="CU18" s="636"/>
      <c r="CV18" s="636"/>
      <c r="CW18" s="636"/>
      <c r="CX18" s="636"/>
      <c r="CY18" s="637"/>
      <c r="CZ18" s="661" t="s">
        <v>127</v>
      </c>
      <c r="DA18" s="661"/>
      <c r="DB18" s="661"/>
      <c r="DC18" s="661"/>
      <c r="DD18" s="641" t="s">
        <v>127</v>
      </c>
      <c r="DE18" s="636"/>
      <c r="DF18" s="636"/>
      <c r="DG18" s="636"/>
      <c r="DH18" s="636"/>
      <c r="DI18" s="636"/>
      <c r="DJ18" s="636"/>
      <c r="DK18" s="636"/>
      <c r="DL18" s="636"/>
      <c r="DM18" s="636"/>
      <c r="DN18" s="636"/>
      <c r="DO18" s="636"/>
      <c r="DP18" s="637"/>
      <c r="DQ18" s="641" t="s">
        <v>127</v>
      </c>
      <c r="DR18" s="636"/>
      <c r="DS18" s="636"/>
      <c r="DT18" s="636"/>
      <c r="DU18" s="636"/>
      <c r="DV18" s="636"/>
      <c r="DW18" s="636"/>
      <c r="DX18" s="636"/>
      <c r="DY18" s="636"/>
      <c r="DZ18" s="636"/>
      <c r="EA18" s="636"/>
      <c r="EB18" s="636"/>
      <c r="EC18" s="671"/>
    </row>
    <row r="19" spans="2:133" ht="11.25" customHeight="1" x14ac:dyDescent="0.15">
      <c r="B19" s="632" t="s">
        <v>271</v>
      </c>
      <c r="C19" s="633"/>
      <c r="D19" s="633"/>
      <c r="E19" s="633"/>
      <c r="F19" s="633"/>
      <c r="G19" s="633"/>
      <c r="H19" s="633"/>
      <c r="I19" s="633"/>
      <c r="J19" s="633"/>
      <c r="K19" s="633"/>
      <c r="L19" s="633"/>
      <c r="M19" s="633"/>
      <c r="N19" s="633"/>
      <c r="O19" s="633"/>
      <c r="P19" s="633"/>
      <c r="Q19" s="634"/>
      <c r="R19" s="635">
        <v>14900</v>
      </c>
      <c r="S19" s="636"/>
      <c r="T19" s="636"/>
      <c r="U19" s="636"/>
      <c r="V19" s="636"/>
      <c r="W19" s="636"/>
      <c r="X19" s="636"/>
      <c r="Y19" s="637"/>
      <c r="Z19" s="661">
        <v>0.1</v>
      </c>
      <c r="AA19" s="661"/>
      <c r="AB19" s="661"/>
      <c r="AC19" s="661"/>
      <c r="AD19" s="662">
        <v>14900</v>
      </c>
      <c r="AE19" s="662"/>
      <c r="AF19" s="662"/>
      <c r="AG19" s="662"/>
      <c r="AH19" s="662"/>
      <c r="AI19" s="662"/>
      <c r="AJ19" s="662"/>
      <c r="AK19" s="662"/>
      <c r="AL19" s="638">
        <v>0.2</v>
      </c>
      <c r="AM19" s="639"/>
      <c r="AN19" s="639"/>
      <c r="AO19" s="663"/>
      <c r="AP19" s="632" t="s">
        <v>272</v>
      </c>
      <c r="AQ19" s="633"/>
      <c r="AR19" s="633"/>
      <c r="AS19" s="633"/>
      <c r="AT19" s="633"/>
      <c r="AU19" s="633"/>
      <c r="AV19" s="633"/>
      <c r="AW19" s="633"/>
      <c r="AX19" s="633"/>
      <c r="AY19" s="633"/>
      <c r="AZ19" s="633"/>
      <c r="BA19" s="633"/>
      <c r="BB19" s="633"/>
      <c r="BC19" s="633"/>
      <c r="BD19" s="633"/>
      <c r="BE19" s="633"/>
      <c r="BF19" s="634"/>
      <c r="BG19" s="635">
        <v>112113</v>
      </c>
      <c r="BH19" s="636"/>
      <c r="BI19" s="636"/>
      <c r="BJ19" s="636"/>
      <c r="BK19" s="636"/>
      <c r="BL19" s="636"/>
      <c r="BM19" s="636"/>
      <c r="BN19" s="637"/>
      <c r="BO19" s="661">
        <v>4.3</v>
      </c>
      <c r="BP19" s="661"/>
      <c r="BQ19" s="661"/>
      <c r="BR19" s="661"/>
      <c r="BS19" s="662" t="s">
        <v>127</v>
      </c>
      <c r="BT19" s="662"/>
      <c r="BU19" s="662"/>
      <c r="BV19" s="662"/>
      <c r="BW19" s="662"/>
      <c r="BX19" s="662"/>
      <c r="BY19" s="662"/>
      <c r="BZ19" s="662"/>
      <c r="CA19" s="662"/>
      <c r="CB19" s="707"/>
      <c r="CD19" s="632" t="s">
        <v>273</v>
      </c>
      <c r="CE19" s="633"/>
      <c r="CF19" s="633"/>
      <c r="CG19" s="633"/>
      <c r="CH19" s="633"/>
      <c r="CI19" s="633"/>
      <c r="CJ19" s="633"/>
      <c r="CK19" s="633"/>
      <c r="CL19" s="633"/>
      <c r="CM19" s="633"/>
      <c r="CN19" s="633"/>
      <c r="CO19" s="633"/>
      <c r="CP19" s="633"/>
      <c r="CQ19" s="634"/>
      <c r="CR19" s="635" t="s">
        <v>127</v>
      </c>
      <c r="CS19" s="636"/>
      <c r="CT19" s="636"/>
      <c r="CU19" s="636"/>
      <c r="CV19" s="636"/>
      <c r="CW19" s="636"/>
      <c r="CX19" s="636"/>
      <c r="CY19" s="637"/>
      <c r="CZ19" s="661" t="s">
        <v>127</v>
      </c>
      <c r="DA19" s="661"/>
      <c r="DB19" s="661"/>
      <c r="DC19" s="661"/>
      <c r="DD19" s="641" t="s">
        <v>127</v>
      </c>
      <c r="DE19" s="636"/>
      <c r="DF19" s="636"/>
      <c r="DG19" s="636"/>
      <c r="DH19" s="636"/>
      <c r="DI19" s="636"/>
      <c r="DJ19" s="636"/>
      <c r="DK19" s="636"/>
      <c r="DL19" s="636"/>
      <c r="DM19" s="636"/>
      <c r="DN19" s="636"/>
      <c r="DO19" s="636"/>
      <c r="DP19" s="637"/>
      <c r="DQ19" s="641" t="s">
        <v>127</v>
      </c>
      <c r="DR19" s="636"/>
      <c r="DS19" s="636"/>
      <c r="DT19" s="636"/>
      <c r="DU19" s="636"/>
      <c r="DV19" s="636"/>
      <c r="DW19" s="636"/>
      <c r="DX19" s="636"/>
      <c r="DY19" s="636"/>
      <c r="DZ19" s="636"/>
      <c r="EA19" s="636"/>
      <c r="EB19" s="636"/>
      <c r="EC19" s="671"/>
    </row>
    <row r="20" spans="2:133" ht="11.25" customHeight="1" x14ac:dyDescent="0.15">
      <c r="B20" s="632" t="s">
        <v>274</v>
      </c>
      <c r="C20" s="633"/>
      <c r="D20" s="633"/>
      <c r="E20" s="633"/>
      <c r="F20" s="633"/>
      <c r="G20" s="633"/>
      <c r="H20" s="633"/>
      <c r="I20" s="633"/>
      <c r="J20" s="633"/>
      <c r="K20" s="633"/>
      <c r="L20" s="633"/>
      <c r="M20" s="633"/>
      <c r="N20" s="633"/>
      <c r="O20" s="633"/>
      <c r="P20" s="633"/>
      <c r="Q20" s="634"/>
      <c r="R20" s="635">
        <v>2212</v>
      </c>
      <c r="S20" s="636"/>
      <c r="T20" s="636"/>
      <c r="U20" s="636"/>
      <c r="V20" s="636"/>
      <c r="W20" s="636"/>
      <c r="X20" s="636"/>
      <c r="Y20" s="637"/>
      <c r="Z20" s="661">
        <v>0</v>
      </c>
      <c r="AA20" s="661"/>
      <c r="AB20" s="661"/>
      <c r="AC20" s="661"/>
      <c r="AD20" s="662">
        <v>2212</v>
      </c>
      <c r="AE20" s="662"/>
      <c r="AF20" s="662"/>
      <c r="AG20" s="662"/>
      <c r="AH20" s="662"/>
      <c r="AI20" s="662"/>
      <c r="AJ20" s="662"/>
      <c r="AK20" s="662"/>
      <c r="AL20" s="638">
        <v>0</v>
      </c>
      <c r="AM20" s="639"/>
      <c r="AN20" s="639"/>
      <c r="AO20" s="663"/>
      <c r="AP20" s="632" t="s">
        <v>275</v>
      </c>
      <c r="AQ20" s="633"/>
      <c r="AR20" s="633"/>
      <c r="AS20" s="633"/>
      <c r="AT20" s="633"/>
      <c r="AU20" s="633"/>
      <c r="AV20" s="633"/>
      <c r="AW20" s="633"/>
      <c r="AX20" s="633"/>
      <c r="AY20" s="633"/>
      <c r="AZ20" s="633"/>
      <c r="BA20" s="633"/>
      <c r="BB20" s="633"/>
      <c r="BC20" s="633"/>
      <c r="BD20" s="633"/>
      <c r="BE20" s="633"/>
      <c r="BF20" s="634"/>
      <c r="BG20" s="635">
        <v>112113</v>
      </c>
      <c r="BH20" s="636"/>
      <c r="BI20" s="636"/>
      <c r="BJ20" s="636"/>
      <c r="BK20" s="636"/>
      <c r="BL20" s="636"/>
      <c r="BM20" s="636"/>
      <c r="BN20" s="637"/>
      <c r="BO20" s="661">
        <v>4.3</v>
      </c>
      <c r="BP20" s="661"/>
      <c r="BQ20" s="661"/>
      <c r="BR20" s="661"/>
      <c r="BS20" s="662" t="s">
        <v>127</v>
      </c>
      <c r="BT20" s="662"/>
      <c r="BU20" s="662"/>
      <c r="BV20" s="662"/>
      <c r="BW20" s="662"/>
      <c r="BX20" s="662"/>
      <c r="BY20" s="662"/>
      <c r="BZ20" s="662"/>
      <c r="CA20" s="662"/>
      <c r="CB20" s="707"/>
      <c r="CD20" s="632" t="s">
        <v>276</v>
      </c>
      <c r="CE20" s="633"/>
      <c r="CF20" s="633"/>
      <c r="CG20" s="633"/>
      <c r="CH20" s="633"/>
      <c r="CI20" s="633"/>
      <c r="CJ20" s="633"/>
      <c r="CK20" s="633"/>
      <c r="CL20" s="633"/>
      <c r="CM20" s="633"/>
      <c r="CN20" s="633"/>
      <c r="CO20" s="633"/>
      <c r="CP20" s="633"/>
      <c r="CQ20" s="634"/>
      <c r="CR20" s="635">
        <v>12659911</v>
      </c>
      <c r="CS20" s="636"/>
      <c r="CT20" s="636"/>
      <c r="CU20" s="636"/>
      <c r="CV20" s="636"/>
      <c r="CW20" s="636"/>
      <c r="CX20" s="636"/>
      <c r="CY20" s="637"/>
      <c r="CZ20" s="661">
        <v>100</v>
      </c>
      <c r="DA20" s="661"/>
      <c r="DB20" s="661"/>
      <c r="DC20" s="661"/>
      <c r="DD20" s="641">
        <v>831497</v>
      </c>
      <c r="DE20" s="636"/>
      <c r="DF20" s="636"/>
      <c r="DG20" s="636"/>
      <c r="DH20" s="636"/>
      <c r="DI20" s="636"/>
      <c r="DJ20" s="636"/>
      <c r="DK20" s="636"/>
      <c r="DL20" s="636"/>
      <c r="DM20" s="636"/>
      <c r="DN20" s="636"/>
      <c r="DO20" s="636"/>
      <c r="DP20" s="637"/>
      <c r="DQ20" s="641">
        <v>8839482</v>
      </c>
      <c r="DR20" s="636"/>
      <c r="DS20" s="636"/>
      <c r="DT20" s="636"/>
      <c r="DU20" s="636"/>
      <c r="DV20" s="636"/>
      <c r="DW20" s="636"/>
      <c r="DX20" s="636"/>
      <c r="DY20" s="636"/>
      <c r="DZ20" s="636"/>
      <c r="EA20" s="636"/>
      <c r="EB20" s="636"/>
      <c r="EC20" s="671"/>
    </row>
    <row r="21" spans="2:133" ht="11.25" customHeight="1" x14ac:dyDescent="0.15">
      <c r="B21" s="632" t="s">
        <v>277</v>
      </c>
      <c r="C21" s="633"/>
      <c r="D21" s="633"/>
      <c r="E21" s="633"/>
      <c r="F21" s="633"/>
      <c r="G21" s="633"/>
      <c r="H21" s="633"/>
      <c r="I21" s="633"/>
      <c r="J21" s="633"/>
      <c r="K21" s="633"/>
      <c r="L21" s="633"/>
      <c r="M21" s="633"/>
      <c r="N21" s="633"/>
      <c r="O21" s="633"/>
      <c r="P21" s="633"/>
      <c r="Q21" s="634"/>
      <c r="R21" s="635">
        <v>1859</v>
      </c>
      <c r="S21" s="636"/>
      <c r="T21" s="636"/>
      <c r="U21" s="636"/>
      <c r="V21" s="636"/>
      <c r="W21" s="636"/>
      <c r="X21" s="636"/>
      <c r="Y21" s="637"/>
      <c r="Z21" s="661">
        <v>0</v>
      </c>
      <c r="AA21" s="661"/>
      <c r="AB21" s="661"/>
      <c r="AC21" s="661"/>
      <c r="AD21" s="662">
        <v>1859</v>
      </c>
      <c r="AE21" s="662"/>
      <c r="AF21" s="662"/>
      <c r="AG21" s="662"/>
      <c r="AH21" s="662"/>
      <c r="AI21" s="662"/>
      <c r="AJ21" s="662"/>
      <c r="AK21" s="662"/>
      <c r="AL21" s="638">
        <v>0</v>
      </c>
      <c r="AM21" s="639"/>
      <c r="AN21" s="639"/>
      <c r="AO21" s="663"/>
      <c r="AP21" s="632" t="s">
        <v>278</v>
      </c>
      <c r="AQ21" s="708"/>
      <c r="AR21" s="708"/>
      <c r="AS21" s="708"/>
      <c r="AT21" s="708"/>
      <c r="AU21" s="708"/>
      <c r="AV21" s="708"/>
      <c r="AW21" s="708"/>
      <c r="AX21" s="708"/>
      <c r="AY21" s="708"/>
      <c r="AZ21" s="708"/>
      <c r="BA21" s="708"/>
      <c r="BB21" s="708"/>
      <c r="BC21" s="708"/>
      <c r="BD21" s="708"/>
      <c r="BE21" s="708"/>
      <c r="BF21" s="709"/>
      <c r="BG21" s="635">
        <v>1989</v>
      </c>
      <c r="BH21" s="636"/>
      <c r="BI21" s="636"/>
      <c r="BJ21" s="636"/>
      <c r="BK21" s="636"/>
      <c r="BL21" s="636"/>
      <c r="BM21" s="636"/>
      <c r="BN21" s="637"/>
      <c r="BO21" s="661">
        <v>0.1</v>
      </c>
      <c r="BP21" s="661"/>
      <c r="BQ21" s="661"/>
      <c r="BR21" s="661"/>
      <c r="BS21" s="662" t="s">
        <v>127</v>
      </c>
      <c r="BT21" s="662"/>
      <c r="BU21" s="662"/>
      <c r="BV21" s="662"/>
      <c r="BW21" s="662"/>
      <c r="BX21" s="662"/>
      <c r="BY21" s="662"/>
      <c r="BZ21" s="662"/>
      <c r="CA21" s="662"/>
      <c r="CB21" s="707"/>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15">
      <c r="B22" s="692" t="s">
        <v>279</v>
      </c>
      <c r="C22" s="693"/>
      <c r="D22" s="693"/>
      <c r="E22" s="693"/>
      <c r="F22" s="693"/>
      <c r="G22" s="693"/>
      <c r="H22" s="693"/>
      <c r="I22" s="693"/>
      <c r="J22" s="693"/>
      <c r="K22" s="693"/>
      <c r="L22" s="693"/>
      <c r="M22" s="693"/>
      <c r="N22" s="693"/>
      <c r="O22" s="693"/>
      <c r="P22" s="693"/>
      <c r="Q22" s="694"/>
      <c r="R22" s="635">
        <v>93510</v>
      </c>
      <c r="S22" s="636"/>
      <c r="T22" s="636"/>
      <c r="U22" s="636"/>
      <c r="V22" s="636"/>
      <c r="W22" s="636"/>
      <c r="X22" s="636"/>
      <c r="Y22" s="637"/>
      <c r="Z22" s="661">
        <v>0.7</v>
      </c>
      <c r="AA22" s="661"/>
      <c r="AB22" s="661"/>
      <c r="AC22" s="661"/>
      <c r="AD22" s="662">
        <v>86672</v>
      </c>
      <c r="AE22" s="662"/>
      <c r="AF22" s="662"/>
      <c r="AG22" s="662"/>
      <c r="AH22" s="662"/>
      <c r="AI22" s="662"/>
      <c r="AJ22" s="662"/>
      <c r="AK22" s="662"/>
      <c r="AL22" s="638">
        <v>1.2000000476837158</v>
      </c>
      <c r="AM22" s="639"/>
      <c r="AN22" s="639"/>
      <c r="AO22" s="663"/>
      <c r="AP22" s="632" t="s">
        <v>280</v>
      </c>
      <c r="AQ22" s="708"/>
      <c r="AR22" s="708"/>
      <c r="AS22" s="708"/>
      <c r="AT22" s="708"/>
      <c r="AU22" s="708"/>
      <c r="AV22" s="708"/>
      <c r="AW22" s="708"/>
      <c r="AX22" s="708"/>
      <c r="AY22" s="708"/>
      <c r="AZ22" s="708"/>
      <c r="BA22" s="708"/>
      <c r="BB22" s="708"/>
      <c r="BC22" s="708"/>
      <c r="BD22" s="708"/>
      <c r="BE22" s="708"/>
      <c r="BF22" s="709"/>
      <c r="BG22" s="635" t="s">
        <v>127</v>
      </c>
      <c r="BH22" s="636"/>
      <c r="BI22" s="636"/>
      <c r="BJ22" s="636"/>
      <c r="BK22" s="636"/>
      <c r="BL22" s="636"/>
      <c r="BM22" s="636"/>
      <c r="BN22" s="637"/>
      <c r="BO22" s="661" t="s">
        <v>127</v>
      </c>
      <c r="BP22" s="661"/>
      <c r="BQ22" s="661"/>
      <c r="BR22" s="661"/>
      <c r="BS22" s="662" t="s">
        <v>127</v>
      </c>
      <c r="BT22" s="662"/>
      <c r="BU22" s="662"/>
      <c r="BV22" s="662"/>
      <c r="BW22" s="662"/>
      <c r="BX22" s="662"/>
      <c r="BY22" s="662"/>
      <c r="BZ22" s="662"/>
      <c r="CA22" s="662"/>
      <c r="CB22" s="707"/>
      <c r="CD22" s="688" t="s">
        <v>281</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32" t="s">
        <v>282</v>
      </c>
      <c r="C23" s="633"/>
      <c r="D23" s="633"/>
      <c r="E23" s="633"/>
      <c r="F23" s="633"/>
      <c r="G23" s="633"/>
      <c r="H23" s="633"/>
      <c r="I23" s="633"/>
      <c r="J23" s="633"/>
      <c r="K23" s="633"/>
      <c r="L23" s="633"/>
      <c r="M23" s="633"/>
      <c r="N23" s="633"/>
      <c r="O23" s="633"/>
      <c r="P23" s="633"/>
      <c r="Q23" s="634"/>
      <c r="R23" s="635">
        <v>4476460</v>
      </c>
      <c r="S23" s="636"/>
      <c r="T23" s="636"/>
      <c r="U23" s="636"/>
      <c r="V23" s="636"/>
      <c r="W23" s="636"/>
      <c r="X23" s="636"/>
      <c r="Y23" s="637"/>
      <c r="Z23" s="661">
        <v>32.700000000000003</v>
      </c>
      <c r="AA23" s="661"/>
      <c r="AB23" s="661"/>
      <c r="AC23" s="661"/>
      <c r="AD23" s="662">
        <v>3991439</v>
      </c>
      <c r="AE23" s="662"/>
      <c r="AF23" s="662"/>
      <c r="AG23" s="662"/>
      <c r="AH23" s="662"/>
      <c r="AI23" s="662"/>
      <c r="AJ23" s="662"/>
      <c r="AK23" s="662"/>
      <c r="AL23" s="638">
        <v>53.7</v>
      </c>
      <c r="AM23" s="639"/>
      <c r="AN23" s="639"/>
      <c r="AO23" s="663"/>
      <c r="AP23" s="632" t="s">
        <v>283</v>
      </c>
      <c r="AQ23" s="708"/>
      <c r="AR23" s="708"/>
      <c r="AS23" s="708"/>
      <c r="AT23" s="708"/>
      <c r="AU23" s="708"/>
      <c r="AV23" s="708"/>
      <c r="AW23" s="708"/>
      <c r="AX23" s="708"/>
      <c r="AY23" s="708"/>
      <c r="AZ23" s="708"/>
      <c r="BA23" s="708"/>
      <c r="BB23" s="708"/>
      <c r="BC23" s="708"/>
      <c r="BD23" s="708"/>
      <c r="BE23" s="708"/>
      <c r="BF23" s="709"/>
      <c r="BG23" s="635">
        <v>110124</v>
      </c>
      <c r="BH23" s="636"/>
      <c r="BI23" s="636"/>
      <c r="BJ23" s="636"/>
      <c r="BK23" s="636"/>
      <c r="BL23" s="636"/>
      <c r="BM23" s="636"/>
      <c r="BN23" s="637"/>
      <c r="BO23" s="661">
        <v>4.2</v>
      </c>
      <c r="BP23" s="661"/>
      <c r="BQ23" s="661"/>
      <c r="BR23" s="661"/>
      <c r="BS23" s="662" t="s">
        <v>127</v>
      </c>
      <c r="BT23" s="662"/>
      <c r="BU23" s="662"/>
      <c r="BV23" s="662"/>
      <c r="BW23" s="662"/>
      <c r="BX23" s="662"/>
      <c r="BY23" s="662"/>
      <c r="BZ23" s="662"/>
      <c r="CA23" s="662"/>
      <c r="CB23" s="707"/>
      <c r="CD23" s="688" t="s">
        <v>222</v>
      </c>
      <c r="CE23" s="689"/>
      <c r="CF23" s="689"/>
      <c r="CG23" s="689"/>
      <c r="CH23" s="689"/>
      <c r="CI23" s="689"/>
      <c r="CJ23" s="689"/>
      <c r="CK23" s="689"/>
      <c r="CL23" s="689"/>
      <c r="CM23" s="689"/>
      <c r="CN23" s="689"/>
      <c r="CO23" s="689"/>
      <c r="CP23" s="689"/>
      <c r="CQ23" s="690"/>
      <c r="CR23" s="688" t="s">
        <v>284</v>
      </c>
      <c r="CS23" s="689"/>
      <c r="CT23" s="689"/>
      <c r="CU23" s="689"/>
      <c r="CV23" s="689"/>
      <c r="CW23" s="689"/>
      <c r="CX23" s="689"/>
      <c r="CY23" s="690"/>
      <c r="CZ23" s="688" t="s">
        <v>285</v>
      </c>
      <c r="DA23" s="689"/>
      <c r="DB23" s="689"/>
      <c r="DC23" s="690"/>
      <c r="DD23" s="688" t="s">
        <v>286</v>
      </c>
      <c r="DE23" s="689"/>
      <c r="DF23" s="689"/>
      <c r="DG23" s="689"/>
      <c r="DH23" s="689"/>
      <c r="DI23" s="689"/>
      <c r="DJ23" s="689"/>
      <c r="DK23" s="690"/>
      <c r="DL23" s="720" t="s">
        <v>287</v>
      </c>
      <c r="DM23" s="721"/>
      <c r="DN23" s="721"/>
      <c r="DO23" s="721"/>
      <c r="DP23" s="721"/>
      <c r="DQ23" s="721"/>
      <c r="DR23" s="721"/>
      <c r="DS23" s="721"/>
      <c r="DT23" s="721"/>
      <c r="DU23" s="721"/>
      <c r="DV23" s="722"/>
      <c r="DW23" s="688" t="s">
        <v>288</v>
      </c>
      <c r="DX23" s="689"/>
      <c r="DY23" s="689"/>
      <c r="DZ23" s="689"/>
      <c r="EA23" s="689"/>
      <c r="EB23" s="689"/>
      <c r="EC23" s="690"/>
    </row>
    <row r="24" spans="2:133" ht="11.25" customHeight="1" x14ac:dyDescent="0.15">
      <c r="B24" s="632" t="s">
        <v>289</v>
      </c>
      <c r="C24" s="633"/>
      <c r="D24" s="633"/>
      <c r="E24" s="633"/>
      <c r="F24" s="633"/>
      <c r="G24" s="633"/>
      <c r="H24" s="633"/>
      <c r="I24" s="633"/>
      <c r="J24" s="633"/>
      <c r="K24" s="633"/>
      <c r="L24" s="633"/>
      <c r="M24" s="633"/>
      <c r="N24" s="633"/>
      <c r="O24" s="633"/>
      <c r="P24" s="633"/>
      <c r="Q24" s="634"/>
      <c r="R24" s="635">
        <v>3991439</v>
      </c>
      <c r="S24" s="636"/>
      <c r="T24" s="636"/>
      <c r="U24" s="636"/>
      <c r="V24" s="636"/>
      <c r="W24" s="636"/>
      <c r="X24" s="636"/>
      <c r="Y24" s="637"/>
      <c r="Z24" s="661">
        <v>29.1</v>
      </c>
      <c r="AA24" s="661"/>
      <c r="AB24" s="661"/>
      <c r="AC24" s="661"/>
      <c r="AD24" s="662">
        <v>3991439</v>
      </c>
      <c r="AE24" s="662"/>
      <c r="AF24" s="662"/>
      <c r="AG24" s="662"/>
      <c r="AH24" s="662"/>
      <c r="AI24" s="662"/>
      <c r="AJ24" s="662"/>
      <c r="AK24" s="662"/>
      <c r="AL24" s="638">
        <v>53.7</v>
      </c>
      <c r="AM24" s="639"/>
      <c r="AN24" s="639"/>
      <c r="AO24" s="663"/>
      <c r="AP24" s="632" t="s">
        <v>290</v>
      </c>
      <c r="AQ24" s="708"/>
      <c r="AR24" s="708"/>
      <c r="AS24" s="708"/>
      <c r="AT24" s="708"/>
      <c r="AU24" s="708"/>
      <c r="AV24" s="708"/>
      <c r="AW24" s="708"/>
      <c r="AX24" s="708"/>
      <c r="AY24" s="708"/>
      <c r="AZ24" s="708"/>
      <c r="BA24" s="708"/>
      <c r="BB24" s="708"/>
      <c r="BC24" s="708"/>
      <c r="BD24" s="708"/>
      <c r="BE24" s="708"/>
      <c r="BF24" s="709"/>
      <c r="BG24" s="635" t="s">
        <v>127</v>
      </c>
      <c r="BH24" s="636"/>
      <c r="BI24" s="636"/>
      <c r="BJ24" s="636"/>
      <c r="BK24" s="636"/>
      <c r="BL24" s="636"/>
      <c r="BM24" s="636"/>
      <c r="BN24" s="637"/>
      <c r="BO24" s="661" t="s">
        <v>127</v>
      </c>
      <c r="BP24" s="661"/>
      <c r="BQ24" s="661"/>
      <c r="BR24" s="661"/>
      <c r="BS24" s="662" t="s">
        <v>127</v>
      </c>
      <c r="BT24" s="662"/>
      <c r="BU24" s="662"/>
      <c r="BV24" s="662"/>
      <c r="BW24" s="662"/>
      <c r="BX24" s="662"/>
      <c r="BY24" s="662"/>
      <c r="BZ24" s="662"/>
      <c r="CA24" s="662"/>
      <c r="CB24" s="707"/>
      <c r="CD24" s="685" t="s">
        <v>291</v>
      </c>
      <c r="CE24" s="686"/>
      <c r="CF24" s="686"/>
      <c r="CG24" s="686"/>
      <c r="CH24" s="686"/>
      <c r="CI24" s="686"/>
      <c r="CJ24" s="686"/>
      <c r="CK24" s="686"/>
      <c r="CL24" s="686"/>
      <c r="CM24" s="686"/>
      <c r="CN24" s="686"/>
      <c r="CO24" s="686"/>
      <c r="CP24" s="686"/>
      <c r="CQ24" s="687"/>
      <c r="CR24" s="682">
        <v>5303059</v>
      </c>
      <c r="CS24" s="683"/>
      <c r="CT24" s="683"/>
      <c r="CU24" s="683"/>
      <c r="CV24" s="683"/>
      <c r="CW24" s="683"/>
      <c r="CX24" s="683"/>
      <c r="CY24" s="711"/>
      <c r="CZ24" s="712">
        <v>41.9</v>
      </c>
      <c r="DA24" s="697"/>
      <c r="DB24" s="697"/>
      <c r="DC24" s="714"/>
      <c r="DD24" s="710">
        <v>3355225</v>
      </c>
      <c r="DE24" s="683"/>
      <c r="DF24" s="683"/>
      <c r="DG24" s="683"/>
      <c r="DH24" s="683"/>
      <c r="DI24" s="683"/>
      <c r="DJ24" s="683"/>
      <c r="DK24" s="711"/>
      <c r="DL24" s="710">
        <v>3237366</v>
      </c>
      <c r="DM24" s="683"/>
      <c r="DN24" s="683"/>
      <c r="DO24" s="683"/>
      <c r="DP24" s="683"/>
      <c r="DQ24" s="683"/>
      <c r="DR24" s="683"/>
      <c r="DS24" s="683"/>
      <c r="DT24" s="683"/>
      <c r="DU24" s="683"/>
      <c r="DV24" s="711"/>
      <c r="DW24" s="712">
        <v>41.6</v>
      </c>
      <c r="DX24" s="697"/>
      <c r="DY24" s="697"/>
      <c r="DZ24" s="697"/>
      <c r="EA24" s="697"/>
      <c r="EB24" s="697"/>
      <c r="EC24" s="713"/>
    </row>
    <row r="25" spans="2:133" ht="11.25" customHeight="1" x14ac:dyDescent="0.15">
      <c r="B25" s="632" t="s">
        <v>292</v>
      </c>
      <c r="C25" s="633"/>
      <c r="D25" s="633"/>
      <c r="E25" s="633"/>
      <c r="F25" s="633"/>
      <c r="G25" s="633"/>
      <c r="H25" s="633"/>
      <c r="I25" s="633"/>
      <c r="J25" s="633"/>
      <c r="K25" s="633"/>
      <c r="L25" s="633"/>
      <c r="M25" s="633"/>
      <c r="N25" s="633"/>
      <c r="O25" s="633"/>
      <c r="P25" s="633"/>
      <c r="Q25" s="634"/>
      <c r="R25" s="635">
        <v>484983</v>
      </c>
      <c r="S25" s="636"/>
      <c r="T25" s="636"/>
      <c r="U25" s="636"/>
      <c r="V25" s="636"/>
      <c r="W25" s="636"/>
      <c r="X25" s="636"/>
      <c r="Y25" s="637"/>
      <c r="Z25" s="661">
        <v>3.5</v>
      </c>
      <c r="AA25" s="661"/>
      <c r="AB25" s="661"/>
      <c r="AC25" s="661"/>
      <c r="AD25" s="662" t="s">
        <v>127</v>
      </c>
      <c r="AE25" s="662"/>
      <c r="AF25" s="662"/>
      <c r="AG25" s="662"/>
      <c r="AH25" s="662"/>
      <c r="AI25" s="662"/>
      <c r="AJ25" s="662"/>
      <c r="AK25" s="662"/>
      <c r="AL25" s="638" t="s">
        <v>127</v>
      </c>
      <c r="AM25" s="639"/>
      <c r="AN25" s="639"/>
      <c r="AO25" s="663"/>
      <c r="AP25" s="632" t="s">
        <v>293</v>
      </c>
      <c r="AQ25" s="708"/>
      <c r="AR25" s="708"/>
      <c r="AS25" s="708"/>
      <c r="AT25" s="708"/>
      <c r="AU25" s="708"/>
      <c r="AV25" s="708"/>
      <c r="AW25" s="708"/>
      <c r="AX25" s="708"/>
      <c r="AY25" s="708"/>
      <c r="AZ25" s="708"/>
      <c r="BA25" s="708"/>
      <c r="BB25" s="708"/>
      <c r="BC25" s="708"/>
      <c r="BD25" s="708"/>
      <c r="BE25" s="708"/>
      <c r="BF25" s="709"/>
      <c r="BG25" s="635" t="s">
        <v>127</v>
      </c>
      <c r="BH25" s="636"/>
      <c r="BI25" s="636"/>
      <c r="BJ25" s="636"/>
      <c r="BK25" s="636"/>
      <c r="BL25" s="636"/>
      <c r="BM25" s="636"/>
      <c r="BN25" s="637"/>
      <c r="BO25" s="661" t="s">
        <v>127</v>
      </c>
      <c r="BP25" s="661"/>
      <c r="BQ25" s="661"/>
      <c r="BR25" s="661"/>
      <c r="BS25" s="662" t="s">
        <v>127</v>
      </c>
      <c r="BT25" s="662"/>
      <c r="BU25" s="662"/>
      <c r="BV25" s="662"/>
      <c r="BW25" s="662"/>
      <c r="BX25" s="662"/>
      <c r="BY25" s="662"/>
      <c r="BZ25" s="662"/>
      <c r="CA25" s="662"/>
      <c r="CB25" s="707"/>
      <c r="CD25" s="632" t="s">
        <v>294</v>
      </c>
      <c r="CE25" s="633"/>
      <c r="CF25" s="633"/>
      <c r="CG25" s="633"/>
      <c r="CH25" s="633"/>
      <c r="CI25" s="633"/>
      <c r="CJ25" s="633"/>
      <c r="CK25" s="633"/>
      <c r="CL25" s="633"/>
      <c r="CM25" s="633"/>
      <c r="CN25" s="633"/>
      <c r="CO25" s="633"/>
      <c r="CP25" s="633"/>
      <c r="CQ25" s="634"/>
      <c r="CR25" s="635">
        <v>1957973</v>
      </c>
      <c r="CS25" s="645"/>
      <c r="CT25" s="645"/>
      <c r="CU25" s="645"/>
      <c r="CV25" s="645"/>
      <c r="CW25" s="645"/>
      <c r="CX25" s="645"/>
      <c r="CY25" s="646"/>
      <c r="CZ25" s="638">
        <v>15.5</v>
      </c>
      <c r="DA25" s="647"/>
      <c r="DB25" s="647"/>
      <c r="DC25" s="648"/>
      <c r="DD25" s="641">
        <v>1782227</v>
      </c>
      <c r="DE25" s="645"/>
      <c r="DF25" s="645"/>
      <c r="DG25" s="645"/>
      <c r="DH25" s="645"/>
      <c r="DI25" s="645"/>
      <c r="DJ25" s="645"/>
      <c r="DK25" s="646"/>
      <c r="DL25" s="641">
        <v>1721041</v>
      </c>
      <c r="DM25" s="645"/>
      <c r="DN25" s="645"/>
      <c r="DO25" s="645"/>
      <c r="DP25" s="645"/>
      <c r="DQ25" s="645"/>
      <c r="DR25" s="645"/>
      <c r="DS25" s="645"/>
      <c r="DT25" s="645"/>
      <c r="DU25" s="645"/>
      <c r="DV25" s="646"/>
      <c r="DW25" s="638">
        <v>22.1</v>
      </c>
      <c r="DX25" s="647"/>
      <c r="DY25" s="647"/>
      <c r="DZ25" s="647"/>
      <c r="EA25" s="647"/>
      <c r="EB25" s="647"/>
      <c r="EC25" s="666"/>
    </row>
    <row r="26" spans="2:133" ht="11.25" customHeight="1" x14ac:dyDescent="0.15">
      <c r="B26" s="632" t="s">
        <v>295</v>
      </c>
      <c r="C26" s="633"/>
      <c r="D26" s="633"/>
      <c r="E26" s="633"/>
      <c r="F26" s="633"/>
      <c r="G26" s="633"/>
      <c r="H26" s="633"/>
      <c r="I26" s="633"/>
      <c r="J26" s="633"/>
      <c r="K26" s="633"/>
      <c r="L26" s="633"/>
      <c r="M26" s="633"/>
      <c r="N26" s="633"/>
      <c r="O26" s="633"/>
      <c r="P26" s="633"/>
      <c r="Q26" s="634"/>
      <c r="R26" s="635">
        <v>38</v>
      </c>
      <c r="S26" s="636"/>
      <c r="T26" s="636"/>
      <c r="U26" s="636"/>
      <c r="V26" s="636"/>
      <c r="W26" s="636"/>
      <c r="X26" s="636"/>
      <c r="Y26" s="637"/>
      <c r="Z26" s="661">
        <v>0</v>
      </c>
      <c r="AA26" s="661"/>
      <c r="AB26" s="661"/>
      <c r="AC26" s="661"/>
      <c r="AD26" s="662" t="s">
        <v>127</v>
      </c>
      <c r="AE26" s="662"/>
      <c r="AF26" s="662"/>
      <c r="AG26" s="662"/>
      <c r="AH26" s="662"/>
      <c r="AI26" s="662"/>
      <c r="AJ26" s="662"/>
      <c r="AK26" s="662"/>
      <c r="AL26" s="638" t="s">
        <v>127</v>
      </c>
      <c r="AM26" s="639"/>
      <c r="AN26" s="639"/>
      <c r="AO26" s="663"/>
      <c r="AP26" s="632" t="s">
        <v>296</v>
      </c>
      <c r="AQ26" s="708"/>
      <c r="AR26" s="708"/>
      <c r="AS26" s="708"/>
      <c r="AT26" s="708"/>
      <c r="AU26" s="708"/>
      <c r="AV26" s="708"/>
      <c r="AW26" s="708"/>
      <c r="AX26" s="708"/>
      <c r="AY26" s="708"/>
      <c r="AZ26" s="708"/>
      <c r="BA26" s="708"/>
      <c r="BB26" s="708"/>
      <c r="BC26" s="708"/>
      <c r="BD26" s="708"/>
      <c r="BE26" s="708"/>
      <c r="BF26" s="709"/>
      <c r="BG26" s="635" t="s">
        <v>127</v>
      </c>
      <c r="BH26" s="636"/>
      <c r="BI26" s="636"/>
      <c r="BJ26" s="636"/>
      <c r="BK26" s="636"/>
      <c r="BL26" s="636"/>
      <c r="BM26" s="636"/>
      <c r="BN26" s="637"/>
      <c r="BO26" s="661" t="s">
        <v>127</v>
      </c>
      <c r="BP26" s="661"/>
      <c r="BQ26" s="661"/>
      <c r="BR26" s="661"/>
      <c r="BS26" s="662" t="s">
        <v>127</v>
      </c>
      <c r="BT26" s="662"/>
      <c r="BU26" s="662"/>
      <c r="BV26" s="662"/>
      <c r="BW26" s="662"/>
      <c r="BX26" s="662"/>
      <c r="BY26" s="662"/>
      <c r="BZ26" s="662"/>
      <c r="CA26" s="662"/>
      <c r="CB26" s="707"/>
      <c r="CD26" s="632" t="s">
        <v>297</v>
      </c>
      <c r="CE26" s="633"/>
      <c r="CF26" s="633"/>
      <c r="CG26" s="633"/>
      <c r="CH26" s="633"/>
      <c r="CI26" s="633"/>
      <c r="CJ26" s="633"/>
      <c r="CK26" s="633"/>
      <c r="CL26" s="633"/>
      <c r="CM26" s="633"/>
      <c r="CN26" s="633"/>
      <c r="CO26" s="633"/>
      <c r="CP26" s="633"/>
      <c r="CQ26" s="634"/>
      <c r="CR26" s="635">
        <v>1037785</v>
      </c>
      <c r="CS26" s="636"/>
      <c r="CT26" s="636"/>
      <c r="CU26" s="636"/>
      <c r="CV26" s="636"/>
      <c r="CW26" s="636"/>
      <c r="CX26" s="636"/>
      <c r="CY26" s="637"/>
      <c r="CZ26" s="638">
        <v>8.1999999999999993</v>
      </c>
      <c r="DA26" s="647"/>
      <c r="DB26" s="647"/>
      <c r="DC26" s="648"/>
      <c r="DD26" s="641">
        <v>975545</v>
      </c>
      <c r="DE26" s="636"/>
      <c r="DF26" s="636"/>
      <c r="DG26" s="636"/>
      <c r="DH26" s="636"/>
      <c r="DI26" s="636"/>
      <c r="DJ26" s="636"/>
      <c r="DK26" s="637"/>
      <c r="DL26" s="641" t="s">
        <v>127</v>
      </c>
      <c r="DM26" s="636"/>
      <c r="DN26" s="636"/>
      <c r="DO26" s="636"/>
      <c r="DP26" s="636"/>
      <c r="DQ26" s="636"/>
      <c r="DR26" s="636"/>
      <c r="DS26" s="636"/>
      <c r="DT26" s="636"/>
      <c r="DU26" s="636"/>
      <c r="DV26" s="637"/>
      <c r="DW26" s="638" t="s">
        <v>127</v>
      </c>
      <c r="DX26" s="647"/>
      <c r="DY26" s="647"/>
      <c r="DZ26" s="647"/>
      <c r="EA26" s="647"/>
      <c r="EB26" s="647"/>
      <c r="EC26" s="666"/>
    </row>
    <row r="27" spans="2:133" ht="11.25" customHeight="1" x14ac:dyDescent="0.15">
      <c r="B27" s="632" t="s">
        <v>298</v>
      </c>
      <c r="C27" s="633"/>
      <c r="D27" s="633"/>
      <c r="E27" s="633"/>
      <c r="F27" s="633"/>
      <c r="G27" s="633"/>
      <c r="H27" s="633"/>
      <c r="I27" s="633"/>
      <c r="J27" s="633"/>
      <c r="K27" s="633"/>
      <c r="L27" s="633"/>
      <c r="M27" s="633"/>
      <c r="N27" s="633"/>
      <c r="O27" s="633"/>
      <c r="P27" s="633"/>
      <c r="Q27" s="634"/>
      <c r="R27" s="635">
        <v>8007601</v>
      </c>
      <c r="S27" s="636"/>
      <c r="T27" s="636"/>
      <c r="U27" s="636"/>
      <c r="V27" s="636"/>
      <c r="W27" s="636"/>
      <c r="X27" s="636"/>
      <c r="Y27" s="637"/>
      <c r="Z27" s="661">
        <v>58.5</v>
      </c>
      <c r="AA27" s="661"/>
      <c r="AB27" s="661"/>
      <c r="AC27" s="661"/>
      <c r="AD27" s="662">
        <v>7405618</v>
      </c>
      <c r="AE27" s="662"/>
      <c r="AF27" s="662"/>
      <c r="AG27" s="662"/>
      <c r="AH27" s="662"/>
      <c r="AI27" s="662"/>
      <c r="AJ27" s="662"/>
      <c r="AK27" s="662"/>
      <c r="AL27" s="638">
        <v>99.699996948242188</v>
      </c>
      <c r="AM27" s="639"/>
      <c r="AN27" s="639"/>
      <c r="AO27" s="663"/>
      <c r="AP27" s="632" t="s">
        <v>299</v>
      </c>
      <c r="AQ27" s="633"/>
      <c r="AR27" s="633"/>
      <c r="AS27" s="633"/>
      <c r="AT27" s="633"/>
      <c r="AU27" s="633"/>
      <c r="AV27" s="633"/>
      <c r="AW27" s="633"/>
      <c r="AX27" s="633"/>
      <c r="AY27" s="633"/>
      <c r="AZ27" s="633"/>
      <c r="BA27" s="633"/>
      <c r="BB27" s="633"/>
      <c r="BC27" s="633"/>
      <c r="BD27" s="633"/>
      <c r="BE27" s="633"/>
      <c r="BF27" s="634"/>
      <c r="BG27" s="635">
        <v>2600072</v>
      </c>
      <c r="BH27" s="636"/>
      <c r="BI27" s="636"/>
      <c r="BJ27" s="636"/>
      <c r="BK27" s="636"/>
      <c r="BL27" s="636"/>
      <c r="BM27" s="636"/>
      <c r="BN27" s="637"/>
      <c r="BO27" s="661">
        <v>100</v>
      </c>
      <c r="BP27" s="661"/>
      <c r="BQ27" s="661"/>
      <c r="BR27" s="661"/>
      <c r="BS27" s="662">
        <v>30573</v>
      </c>
      <c r="BT27" s="662"/>
      <c r="BU27" s="662"/>
      <c r="BV27" s="662"/>
      <c r="BW27" s="662"/>
      <c r="BX27" s="662"/>
      <c r="BY27" s="662"/>
      <c r="BZ27" s="662"/>
      <c r="CA27" s="662"/>
      <c r="CB27" s="707"/>
      <c r="CD27" s="632" t="s">
        <v>300</v>
      </c>
      <c r="CE27" s="633"/>
      <c r="CF27" s="633"/>
      <c r="CG27" s="633"/>
      <c r="CH27" s="633"/>
      <c r="CI27" s="633"/>
      <c r="CJ27" s="633"/>
      <c r="CK27" s="633"/>
      <c r="CL27" s="633"/>
      <c r="CM27" s="633"/>
      <c r="CN27" s="633"/>
      <c r="CO27" s="633"/>
      <c r="CP27" s="633"/>
      <c r="CQ27" s="634"/>
      <c r="CR27" s="635">
        <v>2370355</v>
      </c>
      <c r="CS27" s="645"/>
      <c r="CT27" s="645"/>
      <c r="CU27" s="645"/>
      <c r="CV27" s="645"/>
      <c r="CW27" s="645"/>
      <c r="CX27" s="645"/>
      <c r="CY27" s="646"/>
      <c r="CZ27" s="638">
        <v>18.7</v>
      </c>
      <c r="DA27" s="647"/>
      <c r="DB27" s="647"/>
      <c r="DC27" s="648"/>
      <c r="DD27" s="641">
        <v>615794</v>
      </c>
      <c r="DE27" s="645"/>
      <c r="DF27" s="645"/>
      <c r="DG27" s="645"/>
      <c r="DH27" s="645"/>
      <c r="DI27" s="645"/>
      <c r="DJ27" s="645"/>
      <c r="DK27" s="646"/>
      <c r="DL27" s="641">
        <v>559219</v>
      </c>
      <c r="DM27" s="645"/>
      <c r="DN27" s="645"/>
      <c r="DO27" s="645"/>
      <c r="DP27" s="645"/>
      <c r="DQ27" s="645"/>
      <c r="DR27" s="645"/>
      <c r="DS27" s="645"/>
      <c r="DT27" s="645"/>
      <c r="DU27" s="645"/>
      <c r="DV27" s="646"/>
      <c r="DW27" s="638">
        <v>7.2</v>
      </c>
      <c r="DX27" s="647"/>
      <c r="DY27" s="647"/>
      <c r="DZ27" s="647"/>
      <c r="EA27" s="647"/>
      <c r="EB27" s="647"/>
      <c r="EC27" s="666"/>
    </row>
    <row r="28" spans="2:133" ht="11.25" customHeight="1" x14ac:dyDescent="0.15">
      <c r="B28" s="632" t="s">
        <v>301</v>
      </c>
      <c r="C28" s="633"/>
      <c r="D28" s="633"/>
      <c r="E28" s="633"/>
      <c r="F28" s="633"/>
      <c r="G28" s="633"/>
      <c r="H28" s="633"/>
      <c r="I28" s="633"/>
      <c r="J28" s="633"/>
      <c r="K28" s="633"/>
      <c r="L28" s="633"/>
      <c r="M28" s="633"/>
      <c r="N28" s="633"/>
      <c r="O28" s="633"/>
      <c r="P28" s="633"/>
      <c r="Q28" s="634"/>
      <c r="R28" s="635">
        <v>3156</v>
      </c>
      <c r="S28" s="636"/>
      <c r="T28" s="636"/>
      <c r="U28" s="636"/>
      <c r="V28" s="636"/>
      <c r="W28" s="636"/>
      <c r="X28" s="636"/>
      <c r="Y28" s="637"/>
      <c r="Z28" s="661">
        <v>0</v>
      </c>
      <c r="AA28" s="661"/>
      <c r="AB28" s="661"/>
      <c r="AC28" s="661"/>
      <c r="AD28" s="662">
        <v>3156</v>
      </c>
      <c r="AE28" s="662"/>
      <c r="AF28" s="662"/>
      <c r="AG28" s="662"/>
      <c r="AH28" s="662"/>
      <c r="AI28" s="662"/>
      <c r="AJ28" s="662"/>
      <c r="AK28" s="662"/>
      <c r="AL28" s="638">
        <v>0</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1"/>
      <c r="CD28" s="632" t="s">
        <v>302</v>
      </c>
      <c r="CE28" s="633"/>
      <c r="CF28" s="633"/>
      <c r="CG28" s="633"/>
      <c r="CH28" s="633"/>
      <c r="CI28" s="633"/>
      <c r="CJ28" s="633"/>
      <c r="CK28" s="633"/>
      <c r="CL28" s="633"/>
      <c r="CM28" s="633"/>
      <c r="CN28" s="633"/>
      <c r="CO28" s="633"/>
      <c r="CP28" s="633"/>
      <c r="CQ28" s="634"/>
      <c r="CR28" s="635">
        <v>974731</v>
      </c>
      <c r="CS28" s="636"/>
      <c r="CT28" s="636"/>
      <c r="CU28" s="636"/>
      <c r="CV28" s="636"/>
      <c r="CW28" s="636"/>
      <c r="CX28" s="636"/>
      <c r="CY28" s="637"/>
      <c r="CZ28" s="638">
        <v>7.7</v>
      </c>
      <c r="DA28" s="647"/>
      <c r="DB28" s="647"/>
      <c r="DC28" s="648"/>
      <c r="DD28" s="641">
        <v>957204</v>
      </c>
      <c r="DE28" s="636"/>
      <c r="DF28" s="636"/>
      <c r="DG28" s="636"/>
      <c r="DH28" s="636"/>
      <c r="DI28" s="636"/>
      <c r="DJ28" s="636"/>
      <c r="DK28" s="637"/>
      <c r="DL28" s="641">
        <v>957106</v>
      </c>
      <c r="DM28" s="636"/>
      <c r="DN28" s="636"/>
      <c r="DO28" s="636"/>
      <c r="DP28" s="636"/>
      <c r="DQ28" s="636"/>
      <c r="DR28" s="636"/>
      <c r="DS28" s="636"/>
      <c r="DT28" s="636"/>
      <c r="DU28" s="636"/>
      <c r="DV28" s="637"/>
      <c r="DW28" s="638">
        <v>12.3</v>
      </c>
      <c r="DX28" s="647"/>
      <c r="DY28" s="647"/>
      <c r="DZ28" s="647"/>
      <c r="EA28" s="647"/>
      <c r="EB28" s="647"/>
      <c r="EC28" s="666"/>
    </row>
    <row r="29" spans="2:133" ht="11.25" customHeight="1" x14ac:dyDescent="0.15">
      <c r="B29" s="632" t="s">
        <v>303</v>
      </c>
      <c r="C29" s="633"/>
      <c r="D29" s="633"/>
      <c r="E29" s="633"/>
      <c r="F29" s="633"/>
      <c r="G29" s="633"/>
      <c r="H29" s="633"/>
      <c r="I29" s="633"/>
      <c r="J29" s="633"/>
      <c r="K29" s="633"/>
      <c r="L29" s="633"/>
      <c r="M29" s="633"/>
      <c r="N29" s="633"/>
      <c r="O29" s="633"/>
      <c r="P29" s="633"/>
      <c r="Q29" s="634"/>
      <c r="R29" s="635">
        <v>52113</v>
      </c>
      <c r="S29" s="636"/>
      <c r="T29" s="636"/>
      <c r="U29" s="636"/>
      <c r="V29" s="636"/>
      <c r="W29" s="636"/>
      <c r="X29" s="636"/>
      <c r="Y29" s="637"/>
      <c r="Z29" s="661">
        <v>0.4</v>
      </c>
      <c r="AA29" s="661"/>
      <c r="AB29" s="661"/>
      <c r="AC29" s="661"/>
      <c r="AD29" s="662" t="s">
        <v>127</v>
      </c>
      <c r="AE29" s="662"/>
      <c r="AF29" s="662"/>
      <c r="AG29" s="662"/>
      <c r="AH29" s="662"/>
      <c r="AI29" s="662"/>
      <c r="AJ29" s="662"/>
      <c r="AK29" s="662"/>
      <c r="AL29" s="638" t="s">
        <v>127</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7"/>
      <c r="CD29" s="655" t="s">
        <v>304</v>
      </c>
      <c r="CE29" s="656"/>
      <c r="CF29" s="632" t="s">
        <v>70</v>
      </c>
      <c r="CG29" s="633"/>
      <c r="CH29" s="633"/>
      <c r="CI29" s="633"/>
      <c r="CJ29" s="633"/>
      <c r="CK29" s="633"/>
      <c r="CL29" s="633"/>
      <c r="CM29" s="633"/>
      <c r="CN29" s="633"/>
      <c r="CO29" s="633"/>
      <c r="CP29" s="633"/>
      <c r="CQ29" s="634"/>
      <c r="CR29" s="635">
        <v>974731</v>
      </c>
      <c r="CS29" s="645"/>
      <c r="CT29" s="645"/>
      <c r="CU29" s="645"/>
      <c r="CV29" s="645"/>
      <c r="CW29" s="645"/>
      <c r="CX29" s="645"/>
      <c r="CY29" s="646"/>
      <c r="CZ29" s="638">
        <v>7.7</v>
      </c>
      <c r="DA29" s="647"/>
      <c r="DB29" s="647"/>
      <c r="DC29" s="648"/>
      <c r="DD29" s="641">
        <v>957204</v>
      </c>
      <c r="DE29" s="645"/>
      <c r="DF29" s="645"/>
      <c r="DG29" s="645"/>
      <c r="DH29" s="645"/>
      <c r="DI29" s="645"/>
      <c r="DJ29" s="645"/>
      <c r="DK29" s="646"/>
      <c r="DL29" s="641">
        <v>957106</v>
      </c>
      <c r="DM29" s="645"/>
      <c r="DN29" s="645"/>
      <c r="DO29" s="645"/>
      <c r="DP29" s="645"/>
      <c r="DQ29" s="645"/>
      <c r="DR29" s="645"/>
      <c r="DS29" s="645"/>
      <c r="DT29" s="645"/>
      <c r="DU29" s="645"/>
      <c r="DV29" s="646"/>
      <c r="DW29" s="638">
        <v>12.3</v>
      </c>
      <c r="DX29" s="647"/>
      <c r="DY29" s="647"/>
      <c r="DZ29" s="647"/>
      <c r="EA29" s="647"/>
      <c r="EB29" s="647"/>
      <c r="EC29" s="666"/>
    </row>
    <row r="30" spans="2:133" ht="11.25" customHeight="1" x14ac:dyDescent="0.15">
      <c r="B30" s="632" t="s">
        <v>305</v>
      </c>
      <c r="C30" s="633"/>
      <c r="D30" s="633"/>
      <c r="E30" s="633"/>
      <c r="F30" s="633"/>
      <c r="G30" s="633"/>
      <c r="H30" s="633"/>
      <c r="I30" s="633"/>
      <c r="J30" s="633"/>
      <c r="K30" s="633"/>
      <c r="L30" s="633"/>
      <c r="M30" s="633"/>
      <c r="N30" s="633"/>
      <c r="O30" s="633"/>
      <c r="P30" s="633"/>
      <c r="Q30" s="634"/>
      <c r="R30" s="635">
        <v>112370</v>
      </c>
      <c r="S30" s="636"/>
      <c r="T30" s="636"/>
      <c r="U30" s="636"/>
      <c r="V30" s="636"/>
      <c r="W30" s="636"/>
      <c r="X30" s="636"/>
      <c r="Y30" s="637"/>
      <c r="Z30" s="661">
        <v>0.8</v>
      </c>
      <c r="AA30" s="661"/>
      <c r="AB30" s="661"/>
      <c r="AC30" s="661"/>
      <c r="AD30" s="662">
        <v>14317</v>
      </c>
      <c r="AE30" s="662"/>
      <c r="AF30" s="662"/>
      <c r="AG30" s="662"/>
      <c r="AH30" s="662"/>
      <c r="AI30" s="662"/>
      <c r="AJ30" s="662"/>
      <c r="AK30" s="662"/>
      <c r="AL30" s="638">
        <v>0.2</v>
      </c>
      <c r="AM30" s="639"/>
      <c r="AN30" s="639"/>
      <c r="AO30" s="663"/>
      <c r="AP30" s="688" t="s">
        <v>222</v>
      </c>
      <c r="AQ30" s="689"/>
      <c r="AR30" s="689"/>
      <c r="AS30" s="689"/>
      <c r="AT30" s="689"/>
      <c r="AU30" s="689"/>
      <c r="AV30" s="689"/>
      <c r="AW30" s="689"/>
      <c r="AX30" s="689"/>
      <c r="AY30" s="689"/>
      <c r="AZ30" s="689"/>
      <c r="BA30" s="689"/>
      <c r="BB30" s="689"/>
      <c r="BC30" s="689"/>
      <c r="BD30" s="689"/>
      <c r="BE30" s="689"/>
      <c r="BF30" s="690"/>
      <c r="BG30" s="688" t="s">
        <v>306</v>
      </c>
      <c r="BH30" s="705"/>
      <c r="BI30" s="705"/>
      <c r="BJ30" s="705"/>
      <c r="BK30" s="705"/>
      <c r="BL30" s="705"/>
      <c r="BM30" s="705"/>
      <c r="BN30" s="705"/>
      <c r="BO30" s="705"/>
      <c r="BP30" s="705"/>
      <c r="BQ30" s="706"/>
      <c r="BR30" s="688" t="s">
        <v>307</v>
      </c>
      <c r="BS30" s="705"/>
      <c r="BT30" s="705"/>
      <c r="BU30" s="705"/>
      <c r="BV30" s="705"/>
      <c r="BW30" s="705"/>
      <c r="BX30" s="705"/>
      <c r="BY30" s="705"/>
      <c r="BZ30" s="705"/>
      <c r="CA30" s="705"/>
      <c r="CB30" s="706"/>
      <c r="CD30" s="657"/>
      <c r="CE30" s="658"/>
      <c r="CF30" s="632" t="s">
        <v>308</v>
      </c>
      <c r="CG30" s="633"/>
      <c r="CH30" s="633"/>
      <c r="CI30" s="633"/>
      <c r="CJ30" s="633"/>
      <c r="CK30" s="633"/>
      <c r="CL30" s="633"/>
      <c r="CM30" s="633"/>
      <c r="CN30" s="633"/>
      <c r="CO30" s="633"/>
      <c r="CP30" s="633"/>
      <c r="CQ30" s="634"/>
      <c r="CR30" s="635">
        <v>939792</v>
      </c>
      <c r="CS30" s="636"/>
      <c r="CT30" s="636"/>
      <c r="CU30" s="636"/>
      <c r="CV30" s="636"/>
      <c r="CW30" s="636"/>
      <c r="CX30" s="636"/>
      <c r="CY30" s="637"/>
      <c r="CZ30" s="638">
        <v>7.4</v>
      </c>
      <c r="DA30" s="647"/>
      <c r="DB30" s="647"/>
      <c r="DC30" s="648"/>
      <c r="DD30" s="641">
        <v>922588</v>
      </c>
      <c r="DE30" s="636"/>
      <c r="DF30" s="636"/>
      <c r="DG30" s="636"/>
      <c r="DH30" s="636"/>
      <c r="DI30" s="636"/>
      <c r="DJ30" s="636"/>
      <c r="DK30" s="637"/>
      <c r="DL30" s="641">
        <v>922492</v>
      </c>
      <c r="DM30" s="636"/>
      <c r="DN30" s="636"/>
      <c r="DO30" s="636"/>
      <c r="DP30" s="636"/>
      <c r="DQ30" s="636"/>
      <c r="DR30" s="636"/>
      <c r="DS30" s="636"/>
      <c r="DT30" s="636"/>
      <c r="DU30" s="636"/>
      <c r="DV30" s="637"/>
      <c r="DW30" s="638">
        <v>11.9</v>
      </c>
      <c r="DX30" s="647"/>
      <c r="DY30" s="647"/>
      <c r="DZ30" s="647"/>
      <c r="EA30" s="647"/>
      <c r="EB30" s="647"/>
      <c r="EC30" s="666"/>
    </row>
    <row r="31" spans="2:133" ht="11.25" customHeight="1" x14ac:dyDescent="0.15">
      <c r="B31" s="632" t="s">
        <v>309</v>
      </c>
      <c r="C31" s="633"/>
      <c r="D31" s="633"/>
      <c r="E31" s="633"/>
      <c r="F31" s="633"/>
      <c r="G31" s="633"/>
      <c r="H31" s="633"/>
      <c r="I31" s="633"/>
      <c r="J31" s="633"/>
      <c r="K31" s="633"/>
      <c r="L31" s="633"/>
      <c r="M31" s="633"/>
      <c r="N31" s="633"/>
      <c r="O31" s="633"/>
      <c r="P31" s="633"/>
      <c r="Q31" s="634"/>
      <c r="R31" s="635">
        <v>18049</v>
      </c>
      <c r="S31" s="636"/>
      <c r="T31" s="636"/>
      <c r="U31" s="636"/>
      <c r="V31" s="636"/>
      <c r="W31" s="636"/>
      <c r="X31" s="636"/>
      <c r="Y31" s="637"/>
      <c r="Z31" s="661">
        <v>0.1</v>
      </c>
      <c r="AA31" s="661"/>
      <c r="AB31" s="661"/>
      <c r="AC31" s="661"/>
      <c r="AD31" s="662" t="s">
        <v>127</v>
      </c>
      <c r="AE31" s="662"/>
      <c r="AF31" s="662"/>
      <c r="AG31" s="662"/>
      <c r="AH31" s="662"/>
      <c r="AI31" s="662"/>
      <c r="AJ31" s="662"/>
      <c r="AK31" s="662"/>
      <c r="AL31" s="638" t="s">
        <v>127</v>
      </c>
      <c r="AM31" s="639"/>
      <c r="AN31" s="639"/>
      <c r="AO31" s="663"/>
      <c r="AP31" s="699" t="s">
        <v>310</v>
      </c>
      <c r="AQ31" s="700"/>
      <c r="AR31" s="700"/>
      <c r="AS31" s="700"/>
      <c r="AT31" s="701" t="s">
        <v>311</v>
      </c>
      <c r="AU31" s="209"/>
      <c r="AV31" s="209"/>
      <c r="AW31" s="209"/>
      <c r="AX31" s="685" t="s">
        <v>186</v>
      </c>
      <c r="AY31" s="686"/>
      <c r="AZ31" s="686"/>
      <c r="BA31" s="686"/>
      <c r="BB31" s="686"/>
      <c r="BC31" s="686"/>
      <c r="BD31" s="686"/>
      <c r="BE31" s="686"/>
      <c r="BF31" s="687"/>
      <c r="BG31" s="695">
        <v>99.2</v>
      </c>
      <c r="BH31" s="696"/>
      <c r="BI31" s="696"/>
      <c r="BJ31" s="696"/>
      <c r="BK31" s="696"/>
      <c r="BL31" s="696"/>
      <c r="BM31" s="697">
        <v>93.7</v>
      </c>
      <c r="BN31" s="696"/>
      <c r="BO31" s="696"/>
      <c r="BP31" s="696"/>
      <c r="BQ31" s="698"/>
      <c r="BR31" s="695">
        <v>99</v>
      </c>
      <c r="BS31" s="696"/>
      <c r="BT31" s="696"/>
      <c r="BU31" s="696"/>
      <c r="BV31" s="696"/>
      <c r="BW31" s="696"/>
      <c r="BX31" s="697">
        <v>90.6</v>
      </c>
      <c r="BY31" s="696"/>
      <c r="BZ31" s="696"/>
      <c r="CA31" s="696"/>
      <c r="CB31" s="698"/>
      <c r="CD31" s="657"/>
      <c r="CE31" s="658"/>
      <c r="CF31" s="632" t="s">
        <v>312</v>
      </c>
      <c r="CG31" s="633"/>
      <c r="CH31" s="633"/>
      <c r="CI31" s="633"/>
      <c r="CJ31" s="633"/>
      <c r="CK31" s="633"/>
      <c r="CL31" s="633"/>
      <c r="CM31" s="633"/>
      <c r="CN31" s="633"/>
      <c r="CO31" s="633"/>
      <c r="CP31" s="633"/>
      <c r="CQ31" s="634"/>
      <c r="CR31" s="635">
        <v>34939</v>
      </c>
      <c r="CS31" s="645"/>
      <c r="CT31" s="645"/>
      <c r="CU31" s="645"/>
      <c r="CV31" s="645"/>
      <c r="CW31" s="645"/>
      <c r="CX31" s="645"/>
      <c r="CY31" s="646"/>
      <c r="CZ31" s="638">
        <v>0.3</v>
      </c>
      <c r="DA31" s="647"/>
      <c r="DB31" s="647"/>
      <c r="DC31" s="648"/>
      <c r="DD31" s="641">
        <v>34616</v>
      </c>
      <c r="DE31" s="645"/>
      <c r="DF31" s="645"/>
      <c r="DG31" s="645"/>
      <c r="DH31" s="645"/>
      <c r="DI31" s="645"/>
      <c r="DJ31" s="645"/>
      <c r="DK31" s="646"/>
      <c r="DL31" s="641">
        <v>34614</v>
      </c>
      <c r="DM31" s="645"/>
      <c r="DN31" s="645"/>
      <c r="DO31" s="645"/>
      <c r="DP31" s="645"/>
      <c r="DQ31" s="645"/>
      <c r="DR31" s="645"/>
      <c r="DS31" s="645"/>
      <c r="DT31" s="645"/>
      <c r="DU31" s="645"/>
      <c r="DV31" s="646"/>
      <c r="DW31" s="638">
        <v>0.4</v>
      </c>
      <c r="DX31" s="647"/>
      <c r="DY31" s="647"/>
      <c r="DZ31" s="647"/>
      <c r="EA31" s="647"/>
      <c r="EB31" s="647"/>
      <c r="EC31" s="666"/>
    </row>
    <row r="32" spans="2:133" ht="11.25" customHeight="1" x14ac:dyDescent="0.15">
      <c r="B32" s="632" t="s">
        <v>313</v>
      </c>
      <c r="C32" s="633"/>
      <c r="D32" s="633"/>
      <c r="E32" s="633"/>
      <c r="F32" s="633"/>
      <c r="G32" s="633"/>
      <c r="H32" s="633"/>
      <c r="I32" s="633"/>
      <c r="J32" s="633"/>
      <c r="K32" s="633"/>
      <c r="L32" s="633"/>
      <c r="M32" s="633"/>
      <c r="N32" s="633"/>
      <c r="O32" s="633"/>
      <c r="P32" s="633"/>
      <c r="Q32" s="634"/>
      <c r="R32" s="635">
        <v>2207485</v>
      </c>
      <c r="S32" s="636"/>
      <c r="T32" s="636"/>
      <c r="U32" s="636"/>
      <c r="V32" s="636"/>
      <c r="W32" s="636"/>
      <c r="X32" s="636"/>
      <c r="Y32" s="637"/>
      <c r="Z32" s="661">
        <v>16.100000000000001</v>
      </c>
      <c r="AA32" s="661"/>
      <c r="AB32" s="661"/>
      <c r="AC32" s="661"/>
      <c r="AD32" s="662" t="s">
        <v>127</v>
      </c>
      <c r="AE32" s="662"/>
      <c r="AF32" s="662"/>
      <c r="AG32" s="662"/>
      <c r="AH32" s="662"/>
      <c r="AI32" s="662"/>
      <c r="AJ32" s="662"/>
      <c r="AK32" s="662"/>
      <c r="AL32" s="638" t="s">
        <v>127</v>
      </c>
      <c r="AM32" s="639"/>
      <c r="AN32" s="639"/>
      <c r="AO32" s="663"/>
      <c r="AP32" s="672"/>
      <c r="AQ32" s="673"/>
      <c r="AR32" s="673"/>
      <c r="AS32" s="673"/>
      <c r="AT32" s="702"/>
      <c r="AU32" s="205" t="s">
        <v>314</v>
      </c>
      <c r="AX32" s="632" t="s">
        <v>315</v>
      </c>
      <c r="AY32" s="633"/>
      <c r="AZ32" s="633"/>
      <c r="BA32" s="633"/>
      <c r="BB32" s="633"/>
      <c r="BC32" s="633"/>
      <c r="BD32" s="633"/>
      <c r="BE32" s="633"/>
      <c r="BF32" s="634"/>
      <c r="BG32" s="704">
        <v>99.5</v>
      </c>
      <c r="BH32" s="645"/>
      <c r="BI32" s="645"/>
      <c r="BJ32" s="645"/>
      <c r="BK32" s="645"/>
      <c r="BL32" s="645"/>
      <c r="BM32" s="639">
        <v>97.1</v>
      </c>
      <c r="BN32" s="645"/>
      <c r="BO32" s="645"/>
      <c r="BP32" s="645"/>
      <c r="BQ32" s="670"/>
      <c r="BR32" s="704">
        <v>99.3</v>
      </c>
      <c r="BS32" s="645"/>
      <c r="BT32" s="645"/>
      <c r="BU32" s="645"/>
      <c r="BV32" s="645"/>
      <c r="BW32" s="645"/>
      <c r="BX32" s="639">
        <v>94.5</v>
      </c>
      <c r="BY32" s="645"/>
      <c r="BZ32" s="645"/>
      <c r="CA32" s="645"/>
      <c r="CB32" s="670"/>
      <c r="CD32" s="659"/>
      <c r="CE32" s="660"/>
      <c r="CF32" s="632" t="s">
        <v>316</v>
      </c>
      <c r="CG32" s="633"/>
      <c r="CH32" s="633"/>
      <c r="CI32" s="633"/>
      <c r="CJ32" s="633"/>
      <c r="CK32" s="633"/>
      <c r="CL32" s="633"/>
      <c r="CM32" s="633"/>
      <c r="CN32" s="633"/>
      <c r="CO32" s="633"/>
      <c r="CP32" s="633"/>
      <c r="CQ32" s="634"/>
      <c r="CR32" s="635" t="s">
        <v>127</v>
      </c>
      <c r="CS32" s="636"/>
      <c r="CT32" s="636"/>
      <c r="CU32" s="636"/>
      <c r="CV32" s="636"/>
      <c r="CW32" s="636"/>
      <c r="CX32" s="636"/>
      <c r="CY32" s="637"/>
      <c r="CZ32" s="638" t="s">
        <v>127</v>
      </c>
      <c r="DA32" s="647"/>
      <c r="DB32" s="647"/>
      <c r="DC32" s="648"/>
      <c r="DD32" s="641" t="s">
        <v>127</v>
      </c>
      <c r="DE32" s="636"/>
      <c r="DF32" s="636"/>
      <c r="DG32" s="636"/>
      <c r="DH32" s="636"/>
      <c r="DI32" s="636"/>
      <c r="DJ32" s="636"/>
      <c r="DK32" s="637"/>
      <c r="DL32" s="641" t="s">
        <v>127</v>
      </c>
      <c r="DM32" s="636"/>
      <c r="DN32" s="636"/>
      <c r="DO32" s="636"/>
      <c r="DP32" s="636"/>
      <c r="DQ32" s="636"/>
      <c r="DR32" s="636"/>
      <c r="DS32" s="636"/>
      <c r="DT32" s="636"/>
      <c r="DU32" s="636"/>
      <c r="DV32" s="637"/>
      <c r="DW32" s="638" t="s">
        <v>127</v>
      </c>
      <c r="DX32" s="647"/>
      <c r="DY32" s="647"/>
      <c r="DZ32" s="647"/>
      <c r="EA32" s="647"/>
      <c r="EB32" s="647"/>
      <c r="EC32" s="666"/>
    </row>
    <row r="33" spans="2:133" ht="11.25" customHeight="1" x14ac:dyDescent="0.15">
      <c r="B33" s="692" t="s">
        <v>317</v>
      </c>
      <c r="C33" s="693"/>
      <c r="D33" s="693"/>
      <c r="E33" s="693"/>
      <c r="F33" s="693"/>
      <c r="G33" s="693"/>
      <c r="H33" s="693"/>
      <c r="I33" s="693"/>
      <c r="J33" s="693"/>
      <c r="K33" s="693"/>
      <c r="L33" s="693"/>
      <c r="M33" s="693"/>
      <c r="N33" s="693"/>
      <c r="O33" s="693"/>
      <c r="P33" s="693"/>
      <c r="Q33" s="694"/>
      <c r="R33" s="635" t="s">
        <v>127</v>
      </c>
      <c r="S33" s="636"/>
      <c r="T33" s="636"/>
      <c r="U33" s="636"/>
      <c r="V33" s="636"/>
      <c r="W33" s="636"/>
      <c r="X33" s="636"/>
      <c r="Y33" s="637"/>
      <c r="Z33" s="661" t="s">
        <v>127</v>
      </c>
      <c r="AA33" s="661"/>
      <c r="AB33" s="661"/>
      <c r="AC33" s="661"/>
      <c r="AD33" s="662" t="s">
        <v>127</v>
      </c>
      <c r="AE33" s="662"/>
      <c r="AF33" s="662"/>
      <c r="AG33" s="662"/>
      <c r="AH33" s="662"/>
      <c r="AI33" s="662"/>
      <c r="AJ33" s="662"/>
      <c r="AK33" s="662"/>
      <c r="AL33" s="638" t="s">
        <v>127</v>
      </c>
      <c r="AM33" s="639"/>
      <c r="AN33" s="639"/>
      <c r="AO33" s="663"/>
      <c r="AP33" s="674"/>
      <c r="AQ33" s="675"/>
      <c r="AR33" s="675"/>
      <c r="AS33" s="675"/>
      <c r="AT33" s="703"/>
      <c r="AU33" s="210"/>
      <c r="AV33" s="210"/>
      <c r="AW33" s="210"/>
      <c r="AX33" s="612" t="s">
        <v>318</v>
      </c>
      <c r="AY33" s="613"/>
      <c r="AZ33" s="613"/>
      <c r="BA33" s="613"/>
      <c r="BB33" s="613"/>
      <c r="BC33" s="613"/>
      <c r="BD33" s="613"/>
      <c r="BE33" s="613"/>
      <c r="BF33" s="614"/>
      <c r="BG33" s="691">
        <v>98.9</v>
      </c>
      <c r="BH33" s="616"/>
      <c r="BI33" s="616"/>
      <c r="BJ33" s="616"/>
      <c r="BK33" s="616"/>
      <c r="BL33" s="616"/>
      <c r="BM33" s="653">
        <v>90</v>
      </c>
      <c r="BN33" s="616"/>
      <c r="BO33" s="616"/>
      <c r="BP33" s="616"/>
      <c r="BQ33" s="664"/>
      <c r="BR33" s="691">
        <v>98.6</v>
      </c>
      <c r="BS33" s="616"/>
      <c r="BT33" s="616"/>
      <c r="BU33" s="616"/>
      <c r="BV33" s="616"/>
      <c r="BW33" s="616"/>
      <c r="BX33" s="653">
        <v>86.7</v>
      </c>
      <c r="BY33" s="616"/>
      <c r="BZ33" s="616"/>
      <c r="CA33" s="616"/>
      <c r="CB33" s="664"/>
      <c r="CD33" s="632" t="s">
        <v>319</v>
      </c>
      <c r="CE33" s="633"/>
      <c r="CF33" s="633"/>
      <c r="CG33" s="633"/>
      <c r="CH33" s="633"/>
      <c r="CI33" s="633"/>
      <c r="CJ33" s="633"/>
      <c r="CK33" s="633"/>
      <c r="CL33" s="633"/>
      <c r="CM33" s="633"/>
      <c r="CN33" s="633"/>
      <c r="CO33" s="633"/>
      <c r="CP33" s="633"/>
      <c r="CQ33" s="634"/>
      <c r="CR33" s="635">
        <v>6521689</v>
      </c>
      <c r="CS33" s="645"/>
      <c r="CT33" s="645"/>
      <c r="CU33" s="645"/>
      <c r="CV33" s="645"/>
      <c r="CW33" s="645"/>
      <c r="CX33" s="645"/>
      <c r="CY33" s="646"/>
      <c r="CZ33" s="638">
        <v>51.5</v>
      </c>
      <c r="DA33" s="647"/>
      <c r="DB33" s="647"/>
      <c r="DC33" s="648"/>
      <c r="DD33" s="641">
        <v>5267092</v>
      </c>
      <c r="DE33" s="645"/>
      <c r="DF33" s="645"/>
      <c r="DG33" s="645"/>
      <c r="DH33" s="645"/>
      <c r="DI33" s="645"/>
      <c r="DJ33" s="645"/>
      <c r="DK33" s="646"/>
      <c r="DL33" s="641">
        <v>3721174</v>
      </c>
      <c r="DM33" s="645"/>
      <c r="DN33" s="645"/>
      <c r="DO33" s="645"/>
      <c r="DP33" s="645"/>
      <c r="DQ33" s="645"/>
      <c r="DR33" s="645"/>
      <c r="DS33" s="645"/>
      <c r="DT33" s="645"/>
      <c r="DU33" s="645"/>
      <c r="DV33" s="646"/>
      <c r="DW33" s="638">
        <v>47.8</v>
      </c>
      <c r="DX33" s="647"/>
      <c r="DY33" s="647"/>
      <c r="DZ33" s="647"/>
      <c r="EA33" s="647"/>
      <c r="EB33" s="647"/>
      <c r="EC33" s="666"/>
    </row>
    <row r="34" spans="2:133" ht="11.25" customHeight="1" x14ac:dyDescent="0.15">
      <c r="B34" s="632" t="s">
        <v>320</v>
      </c>
      <c r="C34" s="633"/>
      <c r="D34" s="633"/>
      <c r="E34" s="633"/>
      <c r="F34" s="633"/>
      <c r="G34" s="633"/>
      <c r="H34" s="633"/>
      <c r="I34" s="633"/>
      <c r="J34" s="633"/>
      <c r="K34" s="633"/>
      <c r="L34" s="633"/>
      <c r="M34" s="633"/>
      <c r="N34" s="633"/>
      <c r="O34" s="633"/>
      <c r="P34" s="633"/>
      <c r="Q34" s="634"/>
      <c r="R34" s="635">
        <v>830504</v>
      </c>
      <c r="S34" s="636"/>
      <c r="T34" s="636"/>
      <c r="U34" s="636"/>
      <c r="V34" s="636"/>
      <c r="W34" s="636"/>
      <c r="X34" s="636"/>
      <c r="Y34" s="637"/>
      <c r="Z34" s="661">
        <v>6.1</v>
      </c>
      <c r="AA34" s="661"/>
      <c r="AB34" s="661"/>
      <c r="AC34" s="661"/>
      <c r="AD34" s="662" t="s">
        <v>127</v>
      </c>
      <c r="AE34" s="662"/>
      <c r="AF34" s="662"/>
      <c r="AG34" s="662"/>
      <c r="AH34" s="662"/>
      <c r="AI34" s="662"/>
      <c r="AJ34" s="662"/>
      <c r="AK34" s="662"/>
      <c r="AL34" s="638" t="s">
        <v>127</v>
      </c>
      <c r="AM34" s="639"/>
      <c r="AN34" s="639"/>
      <c r="AO34" s="663"/>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32" t="s">
        <v>321</v>
      </c>
      <c r="CE34" s="633"/>
      <c r="CF34" s="633"/>
      <c r="CG34" s="633"/>
      <c r="CH34" s="633"/>
      <c r="CI34" s="633"/>
      <c r="CJ34" s="633"/>
      <c r="CK34" s="633"/>
      <c r="CL34" s="633"/>
      <c r="CM34" s="633"/>
      <c r="CN34" s="633"/>
      <c r="CO34" s="633"/>
      <c r="CP34" s="633"/>
      <c r="CQ34" s="634"/>
      <c r="CR34" s="635">
        <v>1745187</v>
      </c>
      <c r="CS34" s="636"/>
      <c r="CT34" s="636"/>
      <c r="CU34" s="636"/>
      <c r="CV34" s="636"/>
      <c r="CW34" s="636"/>
      <c r="CX34" s="636"/>
      <c r="CY34" s="637"/>
      <c r="CZ34" s="638">
        <v>13.8</v>
      </c>
      <c r="DA34" s="647"/>
      <c r="DB34" s="647"/>
      <c r="DC34" s="648"/>
      <c r="DD34" s="641">
        <v>1416333</v>
      </c>
      <c r="DE34" s="636"/>
      <c r="DF34" s="636"/>
      <c r="DG34" s="636"/>
      <c r="DH34" s="636"/>
      <c r="DI34" s="636"/>
      <c r="DJ34" s="636"/>
      <c r="DK34" s="637"/>
      <c r="DL34" s="641">
        <v>1037088</v>
      </c>
      <c r="DM34" s="636"/>
      <c r="DN34" s="636"/>
      <c r="DO34" s="636"/>
      <c r="DP34" s="636"/>
      <c r="DQ34" s="636"/>
      <c r="DR34" s="636"/>
      <c r="DS34" s="636"/>
      <c r="DT34" s="636"/>
      <c r="DU34" s="636"/>
      <c r="DV34" s="637"/>
      <c r="DW34" s="638">
        <v>13.3</v>
      </c>
      <c r="DX34" s="647"/>
      <c r="DY34" s="647"/>
      <c r="DZ34" s="647"/>
      <c r="EA34" s="647"/>
      <c r="EB34" s="647"/>
      <c r="EC34" s="666"/>
    </row>
    <row r="35" spans="2:133" ht="11.25" customHeight="1" x14ac:dyDescent="0.15">
      <c r="B35" s="632" t="s">
        <v>322</v>
      </c>
      <c r="C35" s="633"/>
      <c r="D35" s="633"/>
      <c r="E35" s="633"/>
      <c r="F35" s="633"/>
      <c r="G35" s="633"/>
      <c r="H35" s="633"/>
      <c r="I35" s="633"/>
      <c r="J35" s="633"/>
      <c r="K35" s="633"/>
      <c r="L35" s="633"/>
      <c r="M35" s="633"/>
      <c r="N35" s="633"/>
      <c r="O35" s="633"/>
      <c r="P35" s="633"/>
      <c r="Q35" s="634"/>
      <c r="R35" s="635">
        <v>5985</v>
      </c>
      <c r="S35" s="636"/>
      <c r="T35" s="636"/>
      <c r="U35" s="636"/>
      <c r="V35" s="636"/>
      <c r="W35" s="636"/>
      <c r="X35" s="636"/>
      <c r="Y35" s="637"/>
      <c r="Z35" s="661">
        <v>0</v>
      </c>
      <c r="AA35" s="661"/>
      <c r="AB35" s="661"/>
      <c r="AC35" s="661"/>
      <c r="AD35" s="662">
        <v>4770</v>
      </c>
      <c r="AE35" s="662"/>
      <c r="AF35" s="662"/>
      <c r="AG35" s="662"/>
      <c r="AH35" s="662"/>
      <c r="AI35" s="662"/>
      <c r="AJ35" s="662"/>
      <c r="AK35" s="662"/>
      <c r="AL35" s="638">
        <v>0.1</v>
      </c>
      <c r="AM35" s="639"/>
      <c r="AN35" s="639"/>
      <c r="AO35" s="663"/>
      <c r="AP35" s="215"/>
      <c r="AQ35" s="688" t="s">
        <v>323</v>
      </c>
      <c r="AR35" s="689"/>
      <c r="AS35" s="689"/>
      <c r="AT35" s="689"/>
      <c r="AU35" s="689"/>
      <c r="AV35" s="689"/>
      <c r="AW35" s="689"/>
      <c r="AX35" s="689"/>
      <c r="AY35" s="689"/>
      <c r="AZ35" s="689"/>
      <c r="BA35" s="689"/>
      <c r="BB35" s="689"/>
      <c r="BC35" s="689"/>
      <c r="BD35" s="689"/>
      <c r="BE35" s="689"/>
      <c r="BF35" s="690"/>
      <c r="BG35" s="688" t="s">
        <v>324</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325</v>
      </c>
      <c r="CE35" s="633"/>
      <c r="CF35" s="633"/>
      <c r="CG35" s="633"/>
      <c r="CH35" s="633"/>
      <c r="CI35" s="633"/>
      <c r="CJ35" s="633"/>
      <c r="CK35" s="633"/>
      <c r="CL35" s="633"/>
      <c r="CM35" s="633"/>
      <c r="CN35" s="633"/>
      <c r="CO35" s="633"/>
      <c r="CP35" s="633"/>
      <c r="CQ35" s="634"/>
      <c r="CR35" s="635">
        <v>392645</v>
      </c>
      <c r="CS35" s="645"/>
      <c r="CT35" s="645"/>
      <c r="CU35" s="645"/>
      <c r="CV35" s="645"/>
      <c r="CW35" s="645"/>
      <c r="CX35" s="645"/>
      <c r="CY35" s="646"/>
      <c r="CZ35" s="638">
        <v>3.1</v>
      </c>
      <c r="DA35" s="647"/>
      <c r="DB35" s="647"/>
      <c r="DC35" s="648"/>
      <c r="DD35" s="641">
        <v>315477</v>
      </c>
      <c r="DE35" s="645"/>
      <c r="DF35" s="645"/>
      <c r="DG35" s="645"/>
      <c r="DH35" s="645"/>
      <c r="DI35" s="645"/>
      <c r="DJ35" s="645"/>
      <c r="DK35" s="646"/>
      <c r="DL35" s="641">
        <v>263543</v>
      </c>
      <c r="DM35" s="645"/>
      <c r="DN35" s="645"/>
      <c r="DO35" s="645"/>
      <c r="DP35" s="645"/>
      <c r="DQ35" s="645"/>
      <c r="DR35" s="645"/>
      <c r="DS35" s="645"/>
      <c r="DT35" s="645"/>
      <c r="DU35" s="645"/>
      <c r="DV35" s="646"/>
      <c r="DW35" s="638">
        <v>3.4</v>
      </c>
      <c r="DX35" s="647"/>
      <c r="DY35" s="647"/>
      <c r="DZ35" s="647"/>
      <c r="EA35" s="647"/>
      <c r="EB35" s="647"/>
      <c r="EC35" s="666"/>
    </row>
    <row r="36" spans="2:133" ht="11.25" customHeight="1" x14ac:dyDescent="0.15">
      <c r="B36" s="632" t="s">
        <v>326</v>
      </c>
      <c r="C36" s="633"/>
      <c r="D36" s="633"/>
      <c r="E36" s="633"/>
      <c r="F36" s="633"/>
      <c r="G36" s="633"/>
      <c r="H36" s="633"/>
      <c r="I36" s="633"/>
      <c r="J36" s="633"/>
      <c r="K36" s="633"/>
      <c r="L36" s="633"/>
      <c r="M36" s="633"/>
      <c r="N36" s="633"/>
      <c r="O36" s="633"/>
      <c r="P36" s="633"/>
      <c r="Q36" s="634"/>
      <c r="R36" s="635">
        <v>525807</v>
      </c>
      <c r="S36" s="636"/>
      <c r="T36" s="636"/>
      <c r="U36" s="636"/>
      <c r="V36" s="636"/>
      <c r="W36" s="636"/>
      <c r="X36" s="636"/>
      <c r="Y36" s="637"/>
      <c r="Z36" s="661">
        <v>3.8</v>
      </c>
      <c r="AA36" s="661"/>
      <c r="AB36" s="661"/>
      <c r="AC36" s="661"/>
      <c r="AD36" s="662" t="s">
        <v>127</v>
      </c>
      <c r="AE36" s="662"/>
      <c r="AF36" s="662"/>
      <c r="AG36" s="662"/>
      <c r="AH36" s="662"/>
      <c r="AI36" s="662"/>
      <c r="AJ36" s="662"/>
      <c r="AK36" s="662"/>
      <c r="AL36" s="638" t="s">
        <v>127</v>
      </c>
      <c r="AM36" s="639"/>
      <c r="AN36" s="639"/>
      <c r="AO36" s="663"/>
      <c r="AP36" s="215"/>
      <c r="AQ36" s="679" t="s">
        <v>327</v>
      </c>
      <c r="AR36" s="680"/>
      <c r="AS36" s="680"/>
      <c r="AT36" s="680"/>
      <c r="AU36" s="680"/>
      <c r="AV36" s="680"/>
      <c r="AW36" s="680"/>
      <c r="AX36" s="680"/>
      <c r="AY36" s="681"/>
      <c r="AZ36" s="682">
        <v>1896822</v>
      </c>
      <c r="BA36" s="683"/>
      <c r="BB36" s="683"/>
      <c r="BC36" s="683"/>
      <c r="BD36" s="683"/>
      <c r="BE36" s="683"/>
      <c r="BF36" s="684"/>
      <c r="BG36" s="685" t="s">
        <v>328</v>
      </c>
      <c r="BH36" s="686"/>
      <c r="BI36" s="686"/>
      <c r="BJ36" s="686"/>
      <c r="BK36" s="686"/>
      <c r="BL36" s="686"/>
      <c r="BM36" s="686"/>
      <c r="BN36" s="686"/>
      <c r="BO36" s="686"/>
      <c r="BP36" s="686"/>
      <c r="BQ36" s="686"/>
      <c r="BR36" s="686"/>
      <c r="BS36" s="686"/>
      <c r="BT36" s="686"/>
      <c r="BU36" s="687"/>
      <c r="BV36" s="682">
        <v>257213</v>
      </c>
      <c r="BW36" s="683"/>
      <c r="BX36" s="683"/>
      <c r="BY36" s="683"/>
      <c r="BZ36" s="683"/>
      <c r="CA36" s="683"/>
      <c r="CB36" s="684"/>
      <c r="CD36" s="632" t="s">
        <v>329</v>
      </c>
      <c r="CE36" s="633"/>
      <c r="CF36" s="633"/>
      <c r="CG36" s="633"/>
      <c r="CH36" s="633"/>
      <c r="CI36" s="633"/>
      <c r="CJ36" s="633"/>
      <c r="CK36" s="633"/>
      <c r="CL36" s="633"/>
      <c r="CM36" s="633"/>
      <c r="CN36" s="633"/>
      <c r="CO36" s="633"/>
      <c r="CP36" s="633"/>
      <c r="CQ36" s="634"/>
      <c r="CR36" s="635">
        <v>1677995</v>
      </c>
      <c r="CS36" s="636"/>
      <c r="CT36" s="636"/>
      <c r="CU36" s="636"/>
      <c r="CV36" s="636"/>
      <c r="CW36" s="636"/>
      <c r="CX36" s="636"/>
      <c r="CY36" s="637"/>
      <c r="CZ36" s="638">
        <v>13.3</v>
      </c>
      <c r="DA36" s="647"/>
      <c r="DB36" s="647"/>
      <c r="DC36" s="648"/>
      <c r="DD36" s="641">
        <v>1420752</v>
      </c>
      <c r="DE36" s="636"/>
      <c r="DF36" s="636"/>
      <c r="DG36" s="636"/>
      <c r="DH36" s="636"/>
      <c r="DI36" s="636"/>
      <c r="DJ36" s="636"/>
      <c r="DK36" s="637"/>
      <c r="DL36" s="641">
        <v>923182</v>
      </c>
      <c r="DM36" s="636"/>
      <c r="DN36" s="636"/>
      <c r="DO36" s="636"/>
      <c r="DP36" s="636"/>
      <c r="DQ36" s="636"/>
      <c r="DR36" s="636"/>
      <c r="DS36" s="636"/>
      <c r="DT36" s="636"/>
      <c r="DU36" s="636"/>
      <c r="DV36" s="637"/>
      <c r="DW36" s="638">
        <v>11.9</v>
      </c>
      <c r="DX36" s="647"/>
      <c r="DY36" s="647"/>
      <c r="DZ36" s="647"/>
      <c r="EA36" s="647"/>
      <c r="EB36" s="647"/>
      <c r="EC36" s="666"/>
    </row>
    <row r="37" spans="2:133" ht="11.25" customHeight="1" x14ac:dyDescent="0.15">
      <c r="B37" s="632" t="s">
        <v>330</v>
      </c>
      <c r="C37" s="633"/>
      <c r="D37" s="633"/>
      <c r="E37" s="633"/>
      <c r="F37" s="633"/>
      <c r="G37" s="633"/>
      <c r="H37" s="633"/>
      <c r="I37" s="633"/>
      <c r="J37" s="633"/>
      <c r="K37" s="633"/>
      <c r="L37" s="633"/>
      <c r="M37" s="633"/>
      <c r="N37" s="633"/>
      <c r="O37" s="633"/>
      <c r="P37" s="633"/>
      <c r="Q37" s="634"/>
      <c r="R37" s="635">
        <v>36836</v>
      </c>
      <c r="S37" s="636"/>
      <c r="T37" s="636"/>
      <c r="U37" s="636"/>
      <c r="V37" s="636"/>
      <c r="W37" s="636"/>
      <c r="X37" s="636"/>
      <c r="Y37" s="637"/>
      <c r="Z37" s="661">
        <v>0.3</v>
      </c>
      <c r="AA37" s="661"/>
      <c r="AB37" s="661"/>
      <c r="AC37" s="661"/>
      <c r="AD37" s="662" t="s">
        <v>127</v>
      </c>
      <c r="AE37" s="662"/>
      <c r="AF37" s="662"/>
      <c r="AG37" s="662"/>
      <c r="AH37" s="662"/>
      <c r="AI37" s="662"/>
      <c r="AJ37" s="662"/>
      <c r="AK37" s="662"/>
      <c r="AL37" s="638" t="s">
        <v>127</v>
      </c>
      <c r="AM37" s="639"/>
      <c r="AN37" s="639"/>
      <c r="AO37" s="663"/>
      <c r="AQ37" s="667" t="s">
        <v>331</v>
      </c>
      <c r="AR37" s="668"/>
      <c r="AS37" s="668"/>
      <c r="AT37" s="668"/>
      <c r="AU37" s="668"/>
      <c r="AV37" s="668"/>
      <c r="AW37" s="668"/>
      <c r="AX37" s="668"/>
      <c r="AY37" s="669"/>
      <c r="AZ37" s="635">
        <v>686832</v>
      </c>
      <c r="BA37" s="636"/>
      <c r="BB37" s="636"/>
      <c r="BC37" s="636"/>
      <c r="BD37" s="645"/>
      <c r="BE37" s="645"/>
      <c r="BF37" s="670"/>
      <c r="BG37" s="632" t="s">
        <v>332</v>
      </c>
      <c r="BH37" s="633"/>
      <c r="BI37" s="633"/>
      <c r="BJ37" s="633"/>
      <c r="BK37" s="633"/>
      <c r="BL37" s="633"/>
      <c r="BM37" s="633"/>
      <c r="BN37" s="633"/>
      <c r="BO37" s="633"/>
      <c r="BP37" s="633"/>
      <c r="BQ37" s="633"/>
      <c r="BR37" s="633"/>
      <c r="BS37" s="633"/>
      <c r="BT37" s="633"/>
      <c r="BU37" s="634"/>
      <c r="BV37" s="635">
        <v>208365</v>
      </c>
      <c r="BW37" s="636"/>
      <c r="BX37" s="636"/>
      <c r="BY37" s="636"/>
      <c r="BZ37" s="636"/>
      <c r="CA37" s="636"/>
      <c r="CB37" s="671"/>
      <c r="CD37" s="632" t="s">
        <v>333</v>
      </c>
      <c r="CE37" s="633"/>
      <c r="CF37" s="633"/>
      <c r="CG37" s="633"/>
      <c r="CH37" s="633"/>
      <c r="CI37" s="633"/>
      <c r="CJ37" s="633"/>
      <c r="CK37" s="633"/>
      <c r="CL37" s="633"/>
      <c r="CM37" s="633"/>
      <c r="CN37" s="633"/>
      <c r="CO37" s="633"/>
      <c r="CP37" s="633"/>
      <c r="CQ37" s="634"/>
      <c r="CR37" s="635">
        <v>838442</v>
      </c>
      <c r="CS37" s="645"/>
      <c r="CT37" s="645"/>
      <c r="CU37" s="645"/>
      <c r="CV37" s="645"/>
      <c r="CW37" s="645"/>
      <c r="CX37" s="645"/>
      <c r="CY37" s="646"/>
      <c r="CZ37" s="638">
        <v>6.6</v>
      </c>
      <c r="DA37" s="647"/>
      <c r="DB37" s="647"/>
      <c r="DC37" s="648"/>
      <c r="DD37" s="641">
        <v>831749</v>
      </c>
      <c r="DE37" s="645"/>
      <c r="DF37" s="645"/>
      <c r="DG37" s="645"/>
      <c r="DH37" s="645"/>
      <c r="DI37" s="645"/>
      <c r="DJ37" s="645"/>
      <c r="DK37" s="646"/>
      <c r="DL37" s="641">
        <v>784853</v>
      </c>
      <c r="DM37" s="645"/>
      <c r="DN37" s="645"/>
      <c r="DO37" s="645"/>
      <c r="DP37" s="645"/>
      <c r="DQ37" s="645"/>
      <c r="DR37" s="645"/>
      <c r="DS37" s="645"/>
      <c r="DT37" s="645"/>
      <c r="DU37" s="645"/>
      <c r="DV37" s="646"/>
      <c r="DW37" s="638">
        <v>10.1</v>
      </c>
      <c r="DX37" s="647"/>
      <c r="DY37" s="647"/>
      <c r="DZ37" s="647"/>
      <c r="EA37" s="647"/>
      <c r="EB37" s="647"/>
      <c r="EC37" s="666"/>
    </row>
    <row r="38" spans="2:133" ht="11.25" customHeight="1" x14ac:dyDescent="0.15">
      <c r="B38" s="632" t="s">
        <v>334</v>
      </c>
      <c r="C38" s="633"/>
      <c r="D38" s="633"/>
      <c r="E38" s="633"/>
      <c r="F38" s="633"/>
      <c r="G38" s="633"/>
      <c r="H38" s="633"/>
      <c r="I38" s="633"/>
      <c r="J38" s="633"/>
      <c r="K38" s="633"/>
      <c r="L38" s="633"/>
      <c r="M38" s="633"/>
      <c r="N38" s="633"/>
      <c r="O38" s="633"/>
      <c r="P38" s="633"/>
      <c r="Q38" s="634"/>
      <c r="R38" s="635">
        <v>565374</v>
      </c>
      <c r="S38" s="636"/>
      <c r="T38" s="636"/>
      <c r="U38" s="636"/>
      <c r="V38" s="636"/>
      <c r="W38" s="636"/>
      <c r="X38" s="636"/>
      <c r="Y38" s="637"/>
      <c r="Z38" s="661">
        <v>4.0999999999999996</v>
      </c>
      <c r="AA38" s="661"/>
      <c r="AB38" s="661"/>
      <c r="AC38" s="661"/>
      <c r="AD38" s="662" t="s">
        <v>127</v>
      </c>
      <c r="AE38" s="662"/>
      <c r="AF38" s="662"/>
      <c r="AG38" s="662"/>
      <c r="AH38" s="662"/>
      <c r="AI38" s="662"/>
      <c r="AJ38" s="662"/>
      <c r="AK38" s="662"/>
      <c r="AL38" s="638" t="s">
        <v>127</v>
      </c>
      <c r="AM38" s="639"/>
      <c r="AN38" s="639"/>
      <c r="AO38" s="663"/>
      <c r="AQ38" s="667" t="s">
        <v>335</v>
      </c>
      <c r="AR38" s="668"/>
      <c r="AS38" s="668"/>
      <c r="AT38" s="668"/>
      <c r="AU38" s="668"/>
      <c r="AV38" s="668"/>
      <c r="AW38" s="668"/>
      <c r="AX38" s="668"/>
      <c r="AY38" s="669"/>
      <c r="AZ38" s="635">
        <v>22055</v>
      </c>
      <c r="BA38" s="636"/>
      <c r="BB38" s="636"/>
      <c r="BC38" s="636"/>
      <c r="BD38" s="645"/>
      <c r="BE38" s="645"/>
      <c r="BF38" s="670"/>
      <c r="BG38" s="632" t="s">
        <v>336</v>
      </c>
      <c r="BH38" s="633"/>
      <c r="BI38" s="633"/>
      <c r="BJ38" s="633"/>
      <c r="BK38" s="633"/>
      <c r="BL38" s="633"/>
      <c r="BM38" s="633"/>
      <c r="BN38" s="633"/>
      <c r="BO38" s="633"/>
      <c r="BP38" s="633"/>
      <c r="BQ38" s="633"/>
      <c r="BR38" s="633"/>
      <c r="BS38" s="633"/>
      <c r="BT38" s="633"/>
      <c r="BU38" s="634"/>
      <c r="BV38" s="635">
        <v>3603</v>
      </c>
      <c r="BW38" s="636"/>
      <c r="BX38" s="636"/>
      <c r="BY38" s="636"/>
      <c r="BZ38" s="636"/>
      <c r="CA38" s="636"/>
      <c r="CB38" s="671"/>
      <c r="CD38" s="632" t="s">
        <v>337</v>
      </c>
      <c r="CE38" s="633"/>
      <c r="CF38" s="633"/>
      <c r="CG38" s="633"/>
      <c r="CH38" s="633"/>
      <c r="CI38" s="633"/>
      <c r="CJ38" s="633"/>
      <c r="CK38" s="633"/>
      <c r="CL38" s="633"/>
      <c r="CM38" s="633"/>
      <c r="CN38" s="633"/>
      <c r="CO38" s="633"/>
      <c r="CP38" s="633"/>
      <c r="CQ38" s="634"/>
      <c r="CR38" s="635">
        <v>1874767</v>
      </c>
      <c r="CS38" s="636"/>
      <c r="CT38" s="636"/>
      <c r="CU38" s="636"/>
      <c r="CV38" s="636"/>
      <c r="CW38" s="636"/>
      <c r="CX38" s="636"/>
      <c r="CY38" s="637"/>
      <c r="CZ38" s="638">
        <v>14.8</v>
      </c>
      <c r="DA38" s="647"/>
      <c r="DB38" s="647"/>
      <c r="DC38" s="648"/>
      <c r="DD38" s="641">
        <v>1661879</v>
      </c>
      <c r="DE38" s="636"/>
      <c r="DF38" s="636"/>
      <c r="DG38" s="636"/>
      <c r="DH38" s="636"/>
      <c r="DI38" s="636"/>
      <c r="DJ38" s="636"/>
      <c r="DK38" s="637"/>
      <c r="DL38" s="641">
        <v>1497361</v>
      </c>
      <c r="DM38" s="636"/>
      <c r="DN38" s="636"/>
      <c r="DO38" s="636"/>
      <c r="DP38" s="636"/>
      <c r="DQ38" s="636"/>
      <c r="DR38" s="636"/>
      <c r="DS38" s="636"/>
      <c r="DT38" s="636"/>
      <c r="DU38" s="636"/>
      <c r="DV38" s="637"/>
      <c r="DW38" s="638">
        <v>19.2</v>
      </c>
      <c r="DX38" s="647"/>
      <c r="DY38" s="647"/>
      <c r="DZ38" s="647"/>
      <c r="EA38" s="647"/>
      <c r="EB38" s="647"/>
      <c r="EC38" s="666"/>
    </row>
    <row r="39" spans="2:133" ht="11.25" customHeight="1" x14ac:dyDescent="0.15">
      <c r="B39" s="632" t="s">
        <v>338</v>
      </c>
      <c r="C39" s="633"/>
      <c r="D39" s="633"/>
      <c r="E39" s="633"/>
      <c r="F39" s="633"/>
      <c r="G39" s="633"/>
      <c r="H39" s="633"/>
      <c r="I39" s="633"/>
      <c r="J39" s="633"/>
      <c r="K39" s="633"/>
      <c r="L39" s="633"/>
      <c r="M39" s="633"/>
      <c r="N39" s="633"/>
      <c r="O39" s="633"/>
      <c r="P39" s="633"/>
      <c r="Q39" s="634"/>
      <c r="R39" s="635">
        <v>462546</v>
      </c>
      <c r="S39" s="636"/>
      <c r="T39" s="636"/>
      <c r="U39" s="636"/>
      <c r="V39" s="636"/>
      <c r="W39" s="636"/>
      <c r="X39" s="636"/>
      <c r="Y39" s="637"/>
      <c r="Z39" s="661">
        <v>3.4</v>
      </c>
      <c r="AA39" s="661"/>
      <c r="AB39" s="661"/>
      <c r="AC39" s="661"/>
      <c r="AD39" s="662">
        <v>318</v>
      </c>
      <c r="AE39" s="662"/>
      <c r="AF39" s="662"/>
      <c r="AG39" s="662"/>
      <c r="AH39" s="662"/>
      <c r="AI39" s="662"/>
      <c r="AJ39" s="662"/>
      <c r="AK39" s="662"/>
      <c r="AL39" s="638">
        <v>0</v>
      </c>
      <c r="AM39" s="639"/>
      <c r="AN39" s="639"/>
      <c r="AO39" s="663"/>
      <c r="AQ39" s="667" t="s">
        <v>339</v>
      </c>
      <c r="AR39" s="668"/>
      <c r="AS39" s="668"/>
      <c r="AT39" s="668"/>
      <c r="AU39" s="668"/>
      <c r="AV39" s="668"/>
      <c r="AW39" s="668"/>
      <c r="AX39" s="668"/>
      <c r="AY39" s="669"/>
      <c r="AZ39" s="635">
        <v>11544</v>
      </c>
      <c r="BA39" s="636"/>
      <c r="BB39" s="636"/>
      <c r="BC39" s="636"/>
      <c r="BD39" s="645"/>
      <c r="BE39" s="645"/>
      <c r="BF39" s="670"/>
      <c r="BG39" s="632" t="s">
        <v>340</v>
      </c>
      <c r="BH39" s="633"/>
      <c r="BI39" s="633"/>
      <c r="BJ39" s="633"/>
      <c r="BK39" s="633"/>
      <c r="BL39" s="633"/>
      <c r="BM39" s="633"/>
      <c r="BN39" s="633"/>
      <c r="BO39" s="633"/>
      <c r="BP39" s="633"/>
      <c r="BQ39" s="633"/>
      <c r="BR39" s="633"/>
      <c r="BS39" s="633"/>
      <c r="BT39" s="633"/>
      <c r="BU39" s="634"/>
      <c r="BV39" s="635">
        <v>5535</v>
      </c>
      <c r="BW39" s="636"/>
      <c r="BX39" s="636"/>
      <c r="BY39" s="636"/>
      <c r="BZ39" s="636"/>
      <c r="CA39" s="636"/>
      <c r="CB39" s="671"/>
      <c r="CD39" s="632" t="s">
        <v>341</v>
      </c>
      <c r="CE39" s="633"/>
      <c r="CF39" s="633"/>
      <c r="CG39" s="633"/>
      <c r="CH39" s="633"/>
      <c r="CI39" s="633"/>
      <c r="CJ39" s="633"/>
      <c r="CK39" s="633"/>
      <c r="CL39" s="633"/>
      <c r="CM39" s="633"/>
      <c r="CN39" s="633"/>
      <c r="CO39" s="633"/>
      <c r="CP39" s="633"/>
      <c r="CQ39" s="634"/>
      <c r="CR39" s="635">
        <v>449454</v>
      </c>
      <c r="CS39" s="645"/>
      <c r="CT39" s="645"/>
      <c r="CU39" s="645"/>
      <c r="CV39" s="645"/>
      <c r="CW39" s="645"/>
      <c r="CX39" s="645"/>
      <c r="CY39" s="646"/>
      <c r="CZ39" s="638">
        <v>3.6</v>
      </c>
      <c r="DA39" s="647"/>
      <c r="DB39" s="647"/>
      <c r="DC39" s="648"/>
      <c r="DD39" s="641">
        <v>449454</v>
      </c>
      <c r="DE39" s="645"/>
      <c r="DF39" s="645"/>
      <c r="DG39" s="645"/>
      <c r="DH39" s="645"/>
      <c r="DI39" s="645"/>
      <c r="DJ39" s="645"/>
      <c r="DK39" s="646"/>
      <c r="DL39" s="641" t="s">
        <v>127</v>
      </c>
      <c r="DM39" s="645"/>
      <c r="DN39" s="645"/>
      <c r="DO39" s="645"/>
      <c r="DP39" s="645"/>
      <c r="DQ39" s="645"/>
      <c r="DR39" s="645"/>
      <c r="DS39" s="645"/>
      <c r="DT39" s="645"/>
      <c r="DU39" s="645"/>
      <c r="DV39" s="646"/>
      <c r="DW39" s="638" t="s">
        <v>127</v>
      </c>
      <c r="DX39" s="647"/>
      <c r="DY39" s="647"/>
      <c r="DZ39" s="647"/>
      <c r="EA39" s="647"/>
      <c r="EB39" s="647"/>
      <c r="EC39" s="666"/>
    </row>
    <row r="40" spans="2:133" ht="11.25" customHeight="1" x14ac:dyDescent="0.15">
      <c r="B40" s="632" t="s">
        <v>342</v>
      </c>
      <c r="C40" s="633"/>
      <c r="D40" s="633"/>
      <c r="E40" s="633"/>
      <c r="F40" s="633"/>
      <c r="G40" s="633"/>
      <c r="H40" s="633"/>
      <c r="I40" s="633"/>
      <c r="J40" s="633"/>
      <c r="K40" s="633"/>
      <c r="L40" s="633"/>
      <c r="M40" s="633"/>
      <c r="N40" s="633"/>
      <c r="O40" s="633"/>
      <c r="P40" s="633"/>
      <c r="Q40" s="634"/>
      <c r="R40" s="635">
        <v>871196</v>
      </c>
      <c r="S40" s="636"/>
      <c r="T40" s="636"/>
      <c r="U40" s="636"/>
      <c r="V40" s="636"/>
      <c r="W40" s="636"/>
      <c r="X40" s="636"/>
      <c r="Y40" s="637"/>
      <c r="Z40" s="661">
        <v>6.4</v>
      </c>
      <c r="AA40" s="661"/>
      <c r="AB40" s="661"/>
      <c r="AC40" s="661"/>
      <c r="AD40" s="662" t="s">
        <v>127</v>
      </c>
      <c r="AE40" s="662"/>
      <c r="AF40" s="662"/>
      <c r="AG40" s="662"/>
      <c r="AH40" s="662"/>
      <c r="AI40" s="662"/>
      <c r="AJ40" s="662"/>
      <c r="AK40" s="662"/>
      <c r="AL40" s="638" t="s">
        <v>127</v>
      </c>
      <c r="AM40" s="639"/>
      <c r="AN40" s="639"/>
      <c r="AO40" s="663"/>
      <c r="AQ40" s="667" t="s">
        <v>343</v>
      </c>
      <c r="AR40" s="668"/>
      <c r="AS40" s="668"/>
      <c r="AT40" s="668"/>
      <c r="AU40" s="668"/>
      <c r="AV40" s="668"/>
      <c r="AW40" s="668"/>
      <c r="AX40" s="668"/>
      <c r="AY40" s="669"/>
      <c r="AZ40" s="635">
        <v>662</v>
      </c>
      <c r="BA40" s="636"/>
      <c r="BB40" s="636"/>
      <c r="BC40" s="636"/>
      <c r="BD40" s="645"/>
      <c r="BE40" s="645"/>
      <c r="BF40" s="670"/>
      <c r="BG40" s="672" t="s">
        <v>344</v>
      </c>
      <c r="BH40" s="673"/>
      <c r="BI40" s="673"/>
      <c r="BJ40" s="673"/>
      <c r="BK40" s="673"/>
      <c r="BL40" s="211"/>
      <c r="BM40" s="633" t="s">
        <v>345</v>
      </c>
      <c r="BN40" s="633"/>
      <c r="BO40" s="633"/>
      <c r="BP40" s="633"/>
      <c r="BQ40" s="633"/>
      <c r="BR40" s="633"/>
      <c r="BS40" s="633"/>
      <c r="BT40" s="633"/>
      <c r="BU40" s="634"/>
      <c r="BV40" s="635">
        <v>102</v>
      </c>
      <c r="BW40" s="636"/>
      <c r="BX40" s="636"/>
      <c r="BY40" s="636"/>
      <c r="BZ40" s="636"/>
      <c r="CA40" s="636"/>
      <c r="CB40" s="671"/>
      <c r="CD40" s="632" t="s">
        <v>346</v>
      </c>
      <c r="CE40" s="633"/>
      <c r="CF40" s="633"/>
      <c r="CG40" s="633"/>
      <c r="CH40" s="633"/>
      <c r="CI40" s="633"/>
      <c r="CJ40" s="633"/>
      <c r="CK40" s="633"/>
      <c r="CL40" s="633"/>
      <c r="CM40" s="633"/>
      <c r="CN40" s="633"/>
      <c r="CO40" s="633"/>
      <c r="CP40" s="633"/>
      <c r="CQ40" s="634"/>
      <c r="CR40" s="635">
        <v>381641</v>
      </c>
      <c r="CS40" s="636"/>
      <c r="CT40" s="636"/>
      <c r="CU40" s="636"/>
      <c r="CV40" s="636"/>
      <c r="CW40" s="636"/>
      <c r="CX40" s="636"/>
      <c r="CY40" s="637"/>
      <c r="CZ40" s="638">
        <v>3</v>
      </c>
      <c r="DA40" s="647"/>
      <c r="DB40" s="647"/>
      <c r="DC40" s="648"/>
      <c r="DD40" s="641">
        <v>3197</v>
      </c>
      <c r="DE40" s="636"/>
      <c r="DF40" s="636"/>
      <c r="DG40" s="636"/>
      <c r="DH40" s="636"/>
      <c r="DI40" s="636"/>
      <c r="DJ40" s="636"/>
      <c r="DK40" s="637"/>
      <c r="DL40" s="641" t="s">
        <v>127</v>
      </c>
      <c r="DM40" s="636"/>
      <c r="DN40" s="636"/>
      <c r="DO40" s="636"/>
      <c r="DP40" s="636"/>
      <c r="DQ40" s="636"/>
      <c r="DR40" s="636"/>
      <c r="DS40" s="636"/>
      <c r="DT40" s="636"/>
      <c r="DU40" s="636"/>
      <c r="DV40" s="637"/>
      <c r="DW40" s="638" t="s">
        <v>127</v>
      </c>
      <c r="DX40" s="647"/>
      <c r="DY40" s="647"/>
      <c r="DZ40" s="647"/>
      <c r="EA40" s="647"/>
      <c r="EB40" s="647"/>
      <c r="EC40" s="666"/>
    </row>
    <row r="41" spans="2:133" ht="11.25" customHeight="1" x14ac:dyDescent="0.15">
      <c r="B41" s="632" t="s">
        <v>347</v>
      </c>
      <c r="C41" s="633"/>
      <c r="D41" s="633"/>
      <c r="E41" s="633"/>
      <c r="F41" s="633"/>
      <c r="G41" s="633"/>
      <c r="H41" s="633"/>
      <c r="I41" s="633"/>
      <c r="J41" s="633"/>
      <c r="K41" s="633"/>
      <c r="L41" s="633"/>
      <c r="M41" s="633"/>
      <c r="N41" s="633"/>
      <c r="O41" s="633"/>
      <c r="P41" s="633"/>
      <c r="Q41" s="634"/>
      <c r="R41" s="635" t="s">
        <v>127</v>
      </c>
      <c r="S41" s="636"/>
      <c r="T41" s="636"/>
      <c r="U41" s="636"/>
      <c r="V41" s="636"/>
      <c r="W41" s="636"/>
      <c r="X41" s="636"/>
      <c r="Y41" s="637"/>
      <c r="Z41" s="661" t="s">
        <v>127</v>
      </c>
      <c r="AA41" s="661"/>
      <c r="AB41" s="661"/>
      <c r="AC41" s="661"/>
      <c r="AD41" s="662" t="s">
        <v>127</v>
      </c>
      <c r="AE41" s="662"/>
      <c r="AF41" s="662"/>
      <c r="AG41" s="662"/>
      <c r="AH41" s="662"/>
      <c r="AI41" s="662"/>
      <c r="AJ41" s="662"/>
      <c r="AK41" s="662"/>
      <c r="AL41" s="638" t="s">
        <v>127</v>
      </c>
      <c r="AM41" s="639"/>
      <c r="AN41" s="639"/>
      <c r="AO41" s="663"/>
      <c r="AQ41" s="667" t="s">
        <v>348</v>
      </c>
      <c r="AR41" s="668"/>
      <c r="AS41" s="668"/>
      <c r="AT41" s="668"/>
      <c r="AU41" s="668"/>
      <c r="AV41" s="668"/>
      <c r="AW41" s="668"/>
      <c r="AX41" s="668"/>
      <c r="AY41" s="669"/>
      <c r="AZ41" s="635">
        <v>292237</v>
      </c>
      <c r="BA41" s="636"/>
      <c r="BB41" s="636"/>
      <c r="BC41" s="636"/>
      <c r="BD41" s="645"/>
      <c r="BE41" s="645"/>
      <c r="BF41" s="670"/>
      <c r="BG41" s="672"/>
      <c r="BH41" s="673"/>
      <c r="BI41" s="673"/>
      <c r="BJ41" s="673"/>
      <c r="BK41" s="673"/>
      <c r="BL41" s="211"/>
      <c r="BM41" s="633" t="s">
        <v>349</v>
      </c>
      <c r="BN41" s="633"/>
      <c r="BO41" s="633"/>
      <c r="BP41" s="633"/>
      <c r="BQ41" s="633"/>
      <c r="BR41" s="633"/>
      <c r="BS41" s="633"/>
      <c r="BT41" s="633"/>
      <c r="BU41" s="634"/>
      <c r="BV41" s="635" t="s">
        <v>127</v>
      </c>
      <c r="BW41" s="636"/>
      <c r="BX41" s="636"/>
      <c r="BY41" s="636"/>
      <c r="BZ41" s="636"/>
      <c r="CA41" s="636"/>
      <c r="CB41" s="671"/>
      <c r="CD41" s="632" t="s">
        <v>350</v>
      </c>
      <c r="CE41" s="633"/>
      <c r="CF41" s="633"/>
      <c r="CG41" s="633"/>
      <c r="CH41" s="633"/>
      <c r="CI41" s="633"/>
      <c r="CJ41" s="633"/>
      <c r="CK41" s="633"/>
      <c r="CL41" s="633"/>
      <c r="CM41" s="633"/>
      <c r="CN41" s="633"/>
      <c r="CO41" s="633"/>
      <c r="CP41" s="633"/>
      <c r="CQ41" s="634"/>
      <c r="CR41" s="635" t="s">
        <v>127</v>
      </c>
      <c r="CS41" s="645"/>
      <c r="CT41" s="645"/>
      <c r="CU41" s="645"/>
      <c r="CV41" s="645"/>
      <c r="CW41" s="645"/>
      <c r="CX41" s="645"/>
      <c r="CY41" s="646"/>
      <c r="CZ41" s="638" t="s">
        <v>127</v>
      </c>
      <c r="DA41" s="647"/>
      <c r="DB41" s="647"/>
      <c r="DC41" s="648"/>
      <c r="DD41" s="641" t="s">
        <v>127</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15">
      <c r="B42" s="632" t="s">
        <v>351</v>
      </c>
      <c r="C42" s="633"/>
      <c r="D42" s="633"/>
      <c r="E42" s="633"/>
      <c r="F42" s="633"/>
      <c r="G42" s="633"/>
      <c r="H42" s="633"/>
      <c r="I42" s="633"/>
      <c r="J42" s="633"/>
      <c r="K42" s="633"/>
      <c r="L42" s="633"/>
      <c r="M42" s="633"/>
      <c r="N42" s="633"/>
      <c r="O42" s="633"/>
      <c r="P42" s="633"/>
      <c r="Q42" s="634"/>
      <c r="R42" s="635" t="s">
        <v>127</v>
      </c>
      <c r="S42" s="636"/>
      <c r="T42" s="636"/>
      <c r="U42" s="636"/>
      <c r="V42" s="636"/>
      <c r="W42" s="636"/>
      <c r="X42" s="636"/>
      <c r="Y42" s="637"/>
      <c r="Z42" s="661" t="s">
        <v>127</v>
      </c>
      <c r="AA42" s="661"/>
      <c r="AB42" s="661"/>
      <c r="AC42" s="661"/>
      <c r="AD42" s="662" t="s">
        <v>127</v>
      </c>
      <c r="AE42" s="662"/>
      <c r="AF42" s="662"/>
      <c r="AG42" s="662"/>
      <c r="AH42" s="662"/>
      <c r="AI42" s="662"/>
      <c r="AJ42" s="662"/>
      <c r="AK42" s="662"/>
      <c r="AL42" s="638" t="s">
        <v>127</v>
      </c>
      <c r="AM42" s="639"/>
      <c r="AN42" s="639"/>
      <c r="AO42" s="663"/>
      <c r="AQ42" s="676" t="s">
        <v>352</v>
      </c>
      <c r="AR42" s="677"/>
      <c r="AS42" s="677"/>
      <c r="AT42" s="677"/>
      <c r="AU42" s="677"/>
      <c r="AV42" s="677"/>
      <c r="AW42" s="677"/>
      <c r="AX42" s="677"/>
      <c r="AY42" s="678"/>
      <c r="AZ42" s="615">
        <v>883492</v>
      </c>
      <c r="BA42" s="649"/>
      <c r="BB42" s="649"/>
      <c r="BC42" s="649"/>
      <c r="BD42" s="616"/>
      <c r="BE42" s="616"/>
      <c r="BF42" s="664"/>
      <c r="BG42" s="674"/>
      <c r="BH42" s="675"/>
      <c r="BI42" s="675"/>
      <c r="BJ42" s="675"/>
      <c r="BK42" s="675"/>
      <c r="BL42" s="212"/>
      <c r="BM42" s="613" t="s">
        <v>353</v>
      </c>
      <c r="BN42" s="613"/>
      <c r="BO42" s="613"/>
      <c r="BP42" s="613"/>
      <c r="BQ42" s="613"/>
      <c r="BR42" s="613"/>
      <c r="BS42" s="613"/>
      <c r="BT42" s="613"/>
      <c r="BU42" s="614"/>
      <c r="BV42" s="615">
        <v>343</v>
      </c>
      <c r="BW42" s="649"/>
      <c r="BX42" s="649"/>
      <c r="BY42" s="649"/>
      <c r="BZ42" s="649"/>
      <c r="CA42" s="649"/>
      <c r="CB42" s="665"/>
      <c r="CD42" s="632" t="s">
        <v>354</v>
      </c>
      <c r="CE42" s="633"/>
      <c r="CF42" s="633"/>
      <c r="CG42" s="633"/>
      <c r="CH42" s="633"/>
      <c r="CI42" s="633"/>
      <c r="CJ42" s="633"/>
      <c r="CK42" s="633"/>
      <c r="CL42" s="633"/>
      <c r="CM42" s="633"/>
      <c r="CN42" s="633"/>
      <c r="CO42" s="633"/>
      <c r="CP42" s="633"/>
      <c r="CQ42" s="634"/>
      <c r="CR42" s="635">
        <v>835163</v>
      </c>
      <c r="CS42" s="645"/>
      <c r="CT42" s="645"/>
      <c r="CU42" s="645"/>
      <c r="CV42" s="645"/>
      <c r="CW42" s="645"/>
      <c r="CX42" s="645"/>
      <c r="CY42" s="646"/>
      <c r="CZ42" s="638">
        <v>6.6</v>
      </c>
      <c r="DA42" s="647"/>
      <c r="DB42" s="647"/>
      <c r="DC42" s="648"/>
      <c r="DD42" s="641">
        <v>217165</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15">
      <c r="B43" s="632" t="s">
        <v>355</v>
      </c>
      <c r="C43" s="633"/>
      <c r="D43" s="633"/>
      <c r="E43" s="633"/>
      <c r="F43" s="633"/>
      <c r="G43" s="633"/>
      <c r="H43" s="633"/>
      <c r="I43" s="633"/>
      <c r="J43" s="633"/>
      <c r="K43" s="633"/>
      <c r="L43" s="633"/>
      <c r="M43" s="633"/>
      <c r="N43" s="633"/>
      <c r="O43" s="633"/>
      <c r="P43" s="633"/>
      <c r="Q43" s="634"/>
      <c r="R43" s="635">
        <v>350996</v>
      </c>
      <c r="S43" s="636"/>
      <c r="T43" s="636"/>
      <c r="U43" s="636"/>
      <c r="V43" s="636"/>
      <c r="W43" s="636"/>
      <c r="X43" s="636"/>
      <c r="Y43" s="637"/>
      <c r="Z43" s="661">
        <v>2.6</v>
      </c>
      <c r="AA43" s="661"/>
      <c r="AB43" s="661"/>
      <c r="AC43" s="661"/>
      <c r="AD43" s="662" t="s">
        <v>127</v>
      </c>
      <c r="AE43" s="662"/>
      <c r="AF43" s="662"/>
      <c r="AG43" s="662"/>
      <c r="AH43" s="662"/>
      <c r="AI43" s="662"/>
      <c r="AJ43" s="662"/>
      <c r="AK43" s="662"/>
      <c r="AL43" s="638" t="s">
        <v>127</v>
      </c>
      <c r="AM43" s="639"/>
      <c r="AN43" s="639"/>
      <c r="AO43" s="663"/>
      <c r="CD43" s="632" t="s">
        <v>356</v>
      </c>
      <c r="CE43" s="633"/>
      <c r="CF43" s="633"/>
      <c r="CG43" s="633"/>
      <c r="CH43" s="633"/>
      <c r="CI43" s="633"/>
      <c r="CJ43" s="633"/>
      <c r="CK43" s="633"/>
      <c r="CL43" s="633"/>
      <c r="CM43" s="633"/>
      <c r="CN43" s="633"/>
      <c r="CO43" s="633"/>
      <c r="CP43" s="633"/>
      <c r="CQ43" s="634"/>
      <c r="CR43" s="635">
        <v>21329</v>
      </c>
      <c r="CS43" s="645"/>
      <c r="CT43" s="645"/>
      <c r="CU43" s="645"/>
      <c r="CV43" s="645"/>
      <c r="CW43" s="645"/>
      <c r="CX43" s="645"/>
      <c r="CY43" s="646"/>
      <c r="CZ43" s="638">
        <v>0.2</v>
      </c>
      <c r="DA43" s="647"/>
      <c r="DB43" s="647"/>
      <c r="DC43" s="648"/>
      <c r="DD43" s="641">
        <v>12427</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15">
      <c r="B44" s="612" t="s">
        <v>357</v>
      </c>
      <c r="C44" s="613"/>
      <c r="D44" s="613"/>
      <c r="E44" s="613"/>
      <c r="F44" s="613"/>
      <c r="G44" s="613"/>
      <c r="H44" s="613"/>
      <c r="I44" s="613"/>
      <c r="J44" s="613"/>
      <c r="K44" s="613"/>
      <c r="L44" s="613"/>
      <c r="M44" s="613"/>
      <c r="N44" s="613"/>
      <c r="O44" s="613"/>
      <c r="P44" s="613"/>
      <c r="Q44" s="614"/>
      <c r="R44" s="615">
        <v>13699022</v>
      </c>
      <c r="S44" s="649"/>
      <c r="T44" s="649"/>
      <c r="U44" s="649"/>
      <c r="V44" s="649"/>
      <c r="W44" s="649"/>
      <c r="X44" s="649"/>
      <c r="Y44" s="650"/>
      <c r="Z44" s="651">
        <v>100</v>
      </c>
      <c r="AA44" s="651"/>
      <c r="AB44" s="651"/>
      <c r="AC44" s="651"/>
      <c r="AD44" s="652">
        <v>7428179</v>
      </c>
      <c r="AE44" s="652"/>
      <c r="AF44" s="652"/>
      <c r="AG44" s="652"/>
      <c r="AH44" s="652"/>
      <c r="AI44" s="652"/>
      <c r="AJ44" s="652"/>
      <c r="AK44" s="652"/>
      <c r="AL44" s="618">
        <v>100</v>
      </c>
      <c r="AM44" s="653"/>
      <c r="AN44" s="653"/>
      <c r="AO44" s="654"/>
      <c r="CD44" s="655" t="s">
        <v>304</v>
      </c>
      <c r="CE44" s="656"/>
      <c r="CF44" s="632" t="s">
        <v>358</v>
      </c>
      <c r="CG44" s="633"/>
      <c r="CH44" s="633"/>
      <c r="CI44" s="633"/>
      <c r="CJ44" s="633"/>
      <c r="CK44" s="633"/>
      <c r="CL44" s="633"/>
      <c r="CM44" s="633"/>
      <c r="CN44" s="633"/>
      <c r="CO44" s="633"/>
      <c r="CP44" s="633"/>
      <c r="CQ44" s="634"/>
      <c r="CR44" s="635">
        <v>831497</v>
      </c>
      <c r="CS44" s="636"/>
      <c r="CT44" s="636"/>
      <c r="CU44" s="636"/>
      <c r="CV44" s="636"/>
      <c r="CW44" s="636"/>
      <c r="CX44" s="636"/>
      <c r="CY44" s="637"/>
      <c r="CZ44" s="638">
        <v>6.6</v>
      </c>
      <c r="DA44" s="639"/>
      <c r="DB44" s="639"/>
      <c r="DC44" s="640"/>
      <c r="DD44" s="641">
        <v>213499</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15">
      <c r="CD45" s="657"/>
      <c r="CE45" s="658"/>
      <c r="CF45" s="632" t="s">
        <v>359</v>
      </c>
      <c r="CG45" s="633"/>
      <c r="CH45" s="633"/>
      <c r="CI45" s="633"/>
      <c r="CJ45" s="633"/>
      <c r="CK45" s="633"/>
      <c r="CL45" s="633"/>
      <c r="CM45" s="633"/>
      <c r="CN45" s="633"/>
      <c r="CO45" s="633"/>
      <c r="CP45" s="633"/>
      <c r="CQ45" s="634"/>
      <c r="CR45" s="635">
        <v>236427</v>
      </c>
      <c r="CS45" s="645"/>
      <c r="CT45" s="645"/>
      <c r="CU45" s="645"/>
      <c r="CV45" s="645"/>
      <c r="CW45" s="645"/>
      <c r="CX45" s="645"/>
      <c r="CY45" s="646"/>
      <c r="CZ45" s="638">
        <v>1.9</v>
      </c>
      <c r="DA45" s="647"/>
      <c r="DB45" s="647"/>
      <c r="DC45" s="648"/>
      <c r="DD45" s="641">
        <v>1607</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15">
      <c r="B46" s="205" t="s">
        <v>360</v>
      </c>
      <c r="CD46" s="657"/>
      <c r="CE46" s="658"/>
      <c r="CF46" s="632" t="s">
        <v>361</v>
      </c>
      <c r="CG46" s="633"/>
      <c r="CH46" s="633"/>
      <c r="CI46" s="633"/>
      <c r="CJ46" s="633"/>
      <c r="CK46" s="633"/>
      <c r="CL46" s="633"/>
      <c r="CM46" s="633"/>
      <c r="CN46" s="633"/>
      <c r="CO46" s="633"/>
      <c r="CP46" s="633"/>
      <c r="CQ46" s="634"/>
      <c r="CR46" s="635">
        <v>588073</v>
      </c>
      <c r="CS46" s="636"/>
      <c r="CT46" s="636"/>
      <c r="CU46" s="636"/>
      <c r="CV46" s="636"/>
      <c r="CW46" s="636"/>
      <c r="CX46" s="636"/>
      <c r="CY46" s="637"/>
      <c r="CZ46" s="638">
        <v>4.5999999999999996</v>
      </c>
      <c r="DA46" s="639"/>
      <c r="DB46" s="639"/>
      <c r="DC46" s="640"/>
      <c r="DD46" s="641">
        <v>211395</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15">
      <c r="B47" s="631" t="s">
        <v>362</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363</v>
      </c>
      <c r="CG47" s="633"/>
      <c r="CH47" s="633"/>
      <c r="CI47" s="633"/>
      <c r="CJ47" s="633"/>
      <c r="CK47" s="633"/>
      <c r="CL47" s="633"/>
      <c r="CM47" s="633"/>
      <c r="CN47" s="633"/>
      <c r="CO47" s="633"/>
      <c r="CP47" s="633"/>
      <c r="CQ47" s="634"/>
      <c r="CR47" s="635">
        <v>3666</v>
      </c>
      <c r="CS47" s="645"/>
      <c r="CT47" s="645"/>
      <c r="CU47" s="645"/>
      <c r="CV47" s="645"/>
      <c r="CW47" s="645"/>
      <c r="CX47" s="645"/>
      <c r="CY47" s="646"/>
      <c r="CZ47" s="638">
        <v>0</v>
      </c>
      <c r="DA47" s="647"/>
      <c r="DB47" s="647"/>
      <c r="DC47" s="648"/>
      <c r="DD47" s="641">
        <v>3666</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x14ac:dyDescent="0.15">
      <c r="B48" s="631" t="s">
        <v>364</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365</v>
      </c>
      <c r="CG48" s="633"/>
      <c r="CH48" s="633"/>
      <c r="CI48" s="633"/>
      <c r="CJ48" s="633"/>
      <c r="CK48" s="633"/>
      <c r="CL48" s="633"/>
      <c r="CM48" s="633"/>
      <c r="CN48" s="633"/>
      <c r="CO48" s="633"/>
      <c r="CP48" s="633"/>
      <c r="CQ48" s="634"/>
      <c r="CR48" s="635" t="s">
        <v>127</v>
      </c>
      <c r="CS48" s="636"/>
      <c r="CT48" s="636"/>
      <c r="CU48" s="636"/>
      <c r="CV48" s="636"/>
      <c r="CW48" s="636"/>
      <c r="CX48" s="636"/>
      <c r="CY48" s="637"/>
      <c r="CZ48" s="638" t="s">
        <v>127</v>
      </c>
      <c r="DA48" s="639"/>
      <c r="DB48" s="639"/>
      <c r="DC48" s="640"/>
      <c r="DD48" s="641" t="s">
        <v>127</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15">
      <c r="B49" s="216"/>
      <c r="CD49" s="612" t="s">
        <v>366</v>
      </c>
      <c r="CE49" s="613"/>
      <c r="CF49" s="613"/>
      <c r="CG49" s="613"/>
      <c r="CH49" s="613"/>
      <c r="CI49" s="613"/>
      <c r="CJ49" s="613"/>
      <c r="CK49" s="613"/>
      <c r="CL49" s="613"/>
      <c r="CM49" s="613"/>
      <c r="CN49" s="613"/>
      <c r="CO49" s="613"/>
      <c r="CP49" s="613"/>
      <c r="CQ49" s="614"/>
      <c r="CR49" s="615">
        <v>12659911</v>
      </c>
      <c r="CS49" s="616"/>
      <c r="CT49" s="616"/>
      <c r="CU49" s="616"/>
      <c r="CV49" s="616"/>
      <c r="CW49" s="616"/>
      <c r="CX49" s="616"/>
      <c r="CY49" s="617"/>
      <c r="CZ49" s="618">
        <v>100</v>
      </c>
      <c r="DA49" s="619"/>
      <c r="DB49" s="619"/>
      <c r="DC49" s="620"/>
      <c r="DD49" s="621">
        <v>8839482</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idden="1" x14ac:dyDescent="0.15">
      <c r="B50" s="216"/>
    </row>
  </sheetData>
  <sheetProtection algorithmName="SHA-512" hashValue="TnmhBQG7V983UX7C8bQKZKqY2C2ePJ/COOcYPhJT6lTwZKqrs3RJ/HGPiDjWfPAmsSyul19y0T15GEyLu8XO3Q==" saltValue="7EB4eQke+A3C8Z0m5ne5m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A19" sqref="AA19:AE19"/>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99" t="s">
        <v>367</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0" t="s">
        <v>368</v>
      </c>
      <c r="DK2" s="1101"/>
      <c r="DL2" s="1101"/>
      <c r="DM2" s="1101"/>
      <c r="DN2" s="1101"/>
      <c r="DO2" s="1102"/>
      <c r="DP2" s="219"/>
      <c r="DQ2" s="1100" t="s">
        <v>369</v>
      </c>
      <c r="DR2" s="1101"/>
      <c r="DS2" s="1101"/>
      <c r="DT2" s="1101"/>
      <c r="DU2" s="1101"/>
      <c r="DV2" s="1101"/>
      <c r="DW2" s="1101"/>
      <c r="DX2" s="1101"/>
      <c r="DY2" s="1101"/>
      <c r="DZ2" s="1102"/>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
      <c r="A4" s="1068" t="s">
        <v>370</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23"/>
      <c r="BA4" s="223"/>
      <c r="BB4" s="223"/>
      <c r="BC4" s="223"/>
      <c r="BD4" s="223"/>
      <c r="BE4" s="224"/>
      <c r="BF4" s="224"/>
      <c r="BG4" s="224"/>
      <c r="BH4" s="224"/>
      <c r="BI4" s="224"/>
      <c r="BJ4" s="224"/>
      <c r="BK4" s="224"/>
      <c r="BL4" s="224"/>
      <c r="BM4" s="224"/>
      <c r="BN4" s="224"/>
      <c r="BO4" s="224"/>
      <c r="BP4" s="224"/>
      <c r="BQ4" s="739" t="s">
        <v>371</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26"/>
    </row>
    <row r="5" spans="1:131" s="227" customFormat="1" ht="26.25" customHeight="1" x14ac:dyDescent="0.15">
      <c r="A5" s="1004" t="s">
        <v>372</v>
      </c>
      <c r="B5" s="1005"/>
      <c r="C5" s="1005"/>
      <c r="D5" s="1005"/>
      <c r="E5" s="1005"/>
      <c r="F5" s="1005"/>
      <c r="G5" s="1005"/>
      <c r="H5" s="1005"/>
      <c r="I5" s="1005"/>
      <c r="J5" s="1005"/>
      <c r="K5" s="1005"/>
      <c r="L5" s="1005"/>
      <c r="M5" s="1005"/>
      <c r="N5" s="1005"/>
      <c r="O5" s="1005"/>
      <c r="P5" s="1006"/>
      <c r="Q5" s="1010" t="s">
        <v>373</v>
      </c>
      <c r="R5" s="1011"/>
      <c r="S5" s="1011"/>
      <c r="T5" s="1011"/>
      <c r="U5" s="1012"/>
      <c r="V5" s="1010" t="s">
        <v>374</v>
      </c>
      <c r="W5" s="1011"/>
      <c r="X5" s="1011"/>
      <c r="Y5" s="1011"/>
      <c r="Z5" s="1012"/>
      <c r="AA5" s="1010" t="s">
        <v>375</v>
      </c>
      <c r="AB5" s="1011"/>
      <c r="AC5" s="1011"/>
      <c r="AD5" s="1011"/>
      <c r="AE5" s="1011"/>
      <c r="AF5" s="1103" t="s">
        <v>376</v>
      </c>
      <c r="AG5" s="1011"/>
      <c r="AH5" s="1011"/>
      <c r="AI5" s="1011"/>
      <c r="AJ5" s="1024"/>
      <c r="AK5" s="1011" t="s">
        <v>377</v>
      </c>
      <c r="AL5" s="1011"/>
      <c r="AM5" s="1011"/>
      <c r="AN5" s="1011"/>
      <c r="AO5" s="1012"/>
      <c r="AP5" s="1010" t="s">
        <v>378</v>
      </c>
      <c r="AQ5" s="1011"/>
      <c r="AR5" s="1011"/>
      <c r="AS5" s="1011"/>
      <c r="AT5" s="1012"/>
      <c r="AU5" s="1010" t="s">
        <v>379</v>
      </c>
      <c r="AV5" s="1011"/>
      <c r="AW5" s="1011"/>
      <c r="AX5" s="1011"/>
      <c r="AY5" s="1024"/>
      <c r="AZ5" s="223"/>
      <c r="BA5" s="223"/>
      <c r="BB5" s="223"/>
      <c r="BC5" s="223"/>
      <c r="BD5" s="223"/>
      <c r="BE5" s="224"/>
      <c r="BF5" s="224"/>
      <c r="BG5" s="224"/>
      <c r="BH5" s="224"/>
      <c r="BI5" s="224"/>
      <c r="BJ5" s="224"/>
      <c r="BK5" s="224"/>
      <c r="BL5" s="224"/>
      <c r="BM5" s="224"/>
      <c r="BN5" s="224"/>
      <c r="BO5" s="224"/>
      <c r="BP5" s="224"/>
      <c r="BQ5" s="1004" t="s">
        <v>380</v>
      </c>
      <c r="BR5" s="1005"/>
      <c r="BS5" s="1005"/>
      <c r="BT5" s="1005"/>
      <c r="BU5" s="1005"/>
      <c r="BV5" s="1005"/>
      <c r="BW5" s="1005"/>
      <c r="BX5" s="1005"/>
      <c r="BY5" s="1005"/>
      <c r="BZ5" s="1005"/>
      <c r="CA5" s="1005"/>
      <c r="CB5" s="1005"/>
      <c r="CC5" s="1005"/>
      <c r="CD5" s="1005"/>
      <c r="CE5" s="1005"/>
      <c r="CF5" s="1005"/>
      <c r="CG5" s="1006"/>
      <c r="CH5" s="1010" t="s">
        <v>381</v>
      </c>
      <c r="CI5" s="1011"/>
      <c r="CJ5" s="1011"/>
      <c r="CK5" s="1011"/>
      <c r="CL5" s="1012"/>
      <c r="CM5" s="1010" t="s">
        <v>382</v>
      </c>
      <c r="CN5" s="1011"/>
      <c r="CO5" s="1011"/>
      <c r="CP5" s="1011"/>
      <c r="CQ5" s="1012"/>
      <c r="CR5" s="1010" t="s">
        <v>383</v>
      </c>
      <c r="CS5" s="1011"/>
      <c r="CT5" s="1011"/>
      <c r="CU5" s="1011"/>
      <c r="CV5" s="1012"/>
      <c r="CW5" s="1010" t="s">
        <v>384</v>
      </c>
      <c r="CX5" s="1011"/>
      <c r="CY5" s="1011"/>
      <c r="CZ5" s="1011"/>
      <c r="DA5" s="1012"/>
      <c r="DB5" s="1010" t="s">
        <v>385</v>
      </c>
      <c r="DC5" s="1011"/>
      <c r="DD5" s="1011"/>
      <c r="DE5" s="1011"/>
      <c r="DF5" s="1012"/>
      <c r="DG5" s="1093" t="s">
        <v>386</v>
      </c>
      <c r="DH5" s="1094"/>
      <c r="DI5" s="1094"/>
      <c r="DJ5" s="1094"/>
      <c r="DK5" s="1095"/>
      <c r="DL5" s="1093" t="s">
        <v>387</v>
      </c>
      <c r="DM5" s="1094"/>
      <c r="DN5" s="1094"/>
      <c r="DO5" s="1094"/>
      <c r="DP5" s="1095"/>
      <c r="DQ5" s="1010" t="s">
        <v>388</v>
      </c>
      <c r="DR5" s="1011"/>
      <c r="DS5" s="1011"/>
      <c r="DT5" s="1011"/>
      <c r="DU5" s="1012"/>
      <c r="DV5" s="1010" t="s">
        <v>379</v>
      </c>
      <c r="DW5" s="1011"/>
      <c r="DX5" s="1011"/>
      <c r="DY5" s="1011"/>
      <c r="DZ5" s="1024"/>
      <c r="EA5" s="226"/>
    </row>
    <row r="6" spans="1:131" s="227" customFormat="1" ht="26.25" customHeight="1" thickBot="1" x14ac:dyDescent="0.2">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23"/>
      <c r="BA6" s="223"/>
      <c r="BB6" s="223"/>
      <c r="BC6" s="223"/>
      <c r="BD6" s="223"/>
      <c r="BE6" s="224"/>
      <c r="BF6" s="224"/>
      <c r="BG6" s="224"/>
      <c r="BH6" s="224"/>
      <c r="BI6" s="224"/>
      <c r="BJ6" s="224"/>
      <c r="BK6" s="224"/>
      <c r="BL6" s="224"/>
      <c r="BM6" s="224"/>
      <c r="BN6" s="224"/>
      <c r="BO6" s="224"/>
      <c r="BP6" s="224"/>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26"/>
    </row>
    <row r="7" spans="1:131" s="227" customFormat="1" ht="26.25" customHeight="1" thickTop="1" x14ac:dyDescent="0.15">
      <c r="A7" s="228">
        <v>1</v>
      </c>
      <c r="B7" s="1056" t="s">
        <v>389</v>
      </c>
      <c r="C7" s="1057"/>
      <c r="D7" s="1057"/>
      <c r="E7" s="1057"/>
      <c r="F7" s="1057"/>
      <c r="G7" s="1057"/>
      <c r="H7" s="1057"/>
      <c r="I7" s="1057"/>
      <c r="J7" s="1057"/>
      <c r="K7" s="1057"/>
      <c r="L7" s="1057"/>
      <c r="M7" s="1057"/>
      <c r="N7" s="1057"/>
      <c r="O7" s="1057"/>
      <c r="P7" s="1058"/>
      <c r="Q7" s="1111">
        <v>13747</v>
      </c>
      <c r="R7" s="1112"/>
      <c r="S7" s="1112"/>
      <c r="T7" s="1112"/>
      <c r="U7" s="1112"/>
      <c r="V7" s="1112">
        <v>12708</v>
      </c>
      <c r="W7" s="1112"/>
      <c r="X7" s="1112"/>
      <c r="Y7" s="1112"/>
      <c r="Z7" s="1112"/>
      <c r="AA7" s="1112">
        <v>1039</v>
      </c>
      <c r="AB7" s="1112"/>
      <c r="AC7" s="1112"/>
      <c r="AD7" s="1112"/>
      <c r="AE7" s="1113"/>
      <c r="AF7" s="1114">
        <v>1016</v>
      </c>
      <c r="AG7" s="1115"/>
      <c r="AH7" s="1115"/>
      <c r="AI7" s="1115"/>
      <c r="AJ7" s="1116"/>
      <c r="AK7" s="1117">
        <v>32</v>
      </c>
      <c r="AL7" s="1118"/>
      <c r="AM7" s="1118"/>
      <c r="AN7" s="1118"/>
      <c r="AO7" s="1118"/>
      <c r="AP7" s="1118">
        <v>9077</v>
      </c>
      <c r="AQ7" s="1118"/>
      <c r="AR7" s="1118"/>
      <c r="AS7" s="1118"/>
      <c r="AT7" s="1118"/>
      <c r="AU7" s="1119"/>
      <c r="AV7" s="1119"/>
      <c r="AW7" s="1119"/>
      <c r="AX7" s="1119"/>
      <c r="AY7" s="1120"/>
      <c r="AZ7" s="223"/>
      <c r="BA7" s="223"/>
      <c r="BB7" s="223"/>
      <c r="BC7" s="223"/>
      <c r="BD7" s="223"/>
      <c r="BE7" s="224"/>
      <c r="BF7" s="224"/>
      <c r="BG7" s="224"/>
      <c r="BH7" s="224"/>
      <c r="BI7" s="224"/>
      <c r="BJ7" s="224"/>
      <c r="BK7" s="224"/>
      <c r="BL7" s="224"/>
      <c r="BM7" s="224"/>
      <c r="BN7" s="224"/>
      <c r="BO7" s="224"/>
      <c r="BP7" s="224"/>
      <c r="BQ7" s="228">
        <v>1</v>
      </c>
      <c r="BR7" s="229"/>
      <c r="BS7" s="1108"/>
      <c r="BT7" s="1109"/>
      <c r="BU7" s="1109"/>
      <c r="BV7" s="1109"/>
      <c r="BW7" s="1109"/>
      <c r="BX7" s="1109"/>
      <c r="BY7" s="1109"/>
      <c r="BZ7" s="1109"/>
      <c r="CA7" s="1109"/>
      <c r="CB7" s="1109"/>
      <c r="CC7" s="1109"/>
      <c r="CD7" s="1109"/>
      <c r="CE7" s="1109"/>
      <c r="CF7" s="1109"/>
      <c r="CG7" s="1121"/>
      <c r="CH7" s="1105"/>
      <c r="CI7" s="1106"/>
      <c r="CJ7" s="1106"/>
      <c r="CK7" s="1106"/>
      <c r="CL7" s="1107"/>
      <c r="CM7" s="1105"/>
      <c r="CN7" s="1106"/>
      <c r="CO7" s="1106"/>
      <c r="CP7" s="1106"/>
      <c r="CQ7" s="1107"/>
      <c r="CR7" s="1105"/>
      <c r="CS7" s="1106"/>
      <c r="CT7" s="1106"/>
      <c r="CU7" s="1106"/>
      <c r="CV7" s="1107"/>
      <c r="CW7" s="1105"/>
      <c r="CX7" s="1106"/>
      <c r="CY7" s="1106"/>
      <c r="CZ7" s="1106"/>
      <c r="DA7" s="1107"/>
      <c r="DB7" s="1105"/>
      <c r="DC7" s="1106"/>
      <c r="DD7" s="1106"/>
      <c r="DE7" s="1106"/>
      <c r="DF7" s="1107"/>
      <c r="DG7" s="1105"/>
      <c r="DH7" s="1106"/>
      <c r="DI7" s="1106"/>
      <c r="DJ7" s="1106"/>
      <c r="DK7" s="1107"/>
      <c r="DL7" s="1105"/>
      <c r="DM7" s="1106"/>
      <c r="DN7" s="1106"/>
      <c r="DO7" s="1106"/>
      <c r="DP7" s="1107"/>
      <c r="DQ7" s="1105"/>
      <c r="DR7" s="1106"/>
      <c r="DS7" s="1106"/>
      <c r="DT7" s="1106"/>
      <c r="DU7" s="1107"/>
      <c r="DV7" s="1108"/>
      <c r="DW7" s="1109"/>
      <c r="DX7" s="1109"/>
      <c r="DY7" s="1109"/>
      <c r="DZ7" s="1110"/>
      <c r="EA7" s="226"/>
    </row>
    <row r="8" spans="1:131" s="227" customFormat="1" ht="26.25" customHeight="1" x14ac:dyDescent="0.15">
      <c r="A8" s="230">
        <v>2</v>
      </c>
      <c r="B8" s="1039"/>
      <c r="C8" s="1040"/>
      <c r="D8" s="1040"/>
      <c r="E8" s="1040"/>
      <c r="F8" s="1040"/>
      <c r="G8" s="1040"/>
      <c r="H8" s="1040"/>
      <c r="I8" s="1040"/>
      <c r="J8" s="1040"/>
      <c r="K8" s="1040"/>
      <c r="L8" s="1040"/>
      <c r="M8" s="1040"/>
      <c r="N8" s="1040"/>
      <c r="O8" s="1040"/>
      <c r="P8" s="1041"/>
      <c r="Q8" s="1047"/>
      <c r="R8" s="1048"/>
      <c r="S8" s="1048"/>
      <c r="T8" s="1048"/>
      <c r="U8" s="1048"/>
      <c r="V8" s="1048"/>
      <c r="W8" s="1048"/>
      <c r="X8" s="1048"/>
      <c r="Y8" s="1048"/>
      <c r="Z8" s="1048"/>
      <c r="AA8" s="1048"/>
      <c r="AB8" s="1048"/>
      <c r="AC8" s="1048"/>
      <c r="AD8" s="1048"/>
      <c r="AE8" s="1049"/>
      <c r="AF8" s="1044"/>
      <c r="AG8" s="1045"/>
      <c r="AH8" s="1045"/>
      <c r="AI8" s="1045"/>
      <c r="AJ8" s="1046"/>
      <c r="AK8" s="1089"/>
      <c r="AL8" s="1090"/>
      <c r="AM8" s="1090"/>
      <c r="AN8" s="1090"/>
      <c r="AO8" s="1090"/>
      <c r="AP8" s="1090"/>
      <c r="AQ8" s="1090"/>
      <c r="AR8" s="1090"/>
      <c r="AS8" s="1090"/>
      <c r="AT8" s="1090"/>
      <c r="AU8" s="1091"/>
      <c r="AV8" s="1091"/>
      <c r="AW8" s="1091"/>
      <c r="AX8" s="1091"/>
      <c r="AY8" s="1092"/>
      <c r="AZ8" s="223"/>
      <c r="BA8" s="223"/>
      <c r="BB8" s="223"/>
      <c r="BC8" s="223"/>
      <c r="BD8" s="223"/>
      <c r="BE8" s="224"/>
      <c r="BF8" s="224"/>
      <c r="BG8" s="224"/>
      <c r="BH8" s="224"/>
      <c r="BI8" s="224"/>
      <c r="BJ8" s="224"/>
      <c r="BK8" s="224"/>
      <c r="BL8" s="224"/>
      <c r="BM8" s="224"/>
      <c r="BN8" s="224"/>
      <c r="BO8" s="224"/>
      <c r="BP8" s="224"/>
      <c r="BQ8" s="230">
        <v>2</v>
      </c>
      <c r="BR8" s="231"/>
      <c r="BS8" s="1001"/>
      <c r="BT8" s="1002"/>
      <c r="BU8" s="1002"/>
      <c r="BV8" s="1002"/>
      <c r="BW8" s="1002"/>
      <c r="BX8" s="1002"/>
      <c r="BY8" s="1002"/>
      <c r="BZ8" s="1002"/>
      <c r="CA8" s="1002"/>
      <c r="CB8" s="1002"/>
      <c r="CC8" s="1002"/>
      <c r="CD8" s="1002"/>
      <c r="CE8" s="1002"/>
      <c r="CF8" s="1002"/>
      <c r="CG8" s="1023"/>
      <c r="CH8" s="998"/>
      <c r="CI8" s="999"/>
      <c r="CJ8" s="999"/>
      <c r="CK8" s="999"/>
      <c r="CL8" s="1000"/>
      <c r="CM8" s="998"/>
      <c r="CN8" s="999"/>
      <c r="CO8" s="999"/>
      <c r="CP8" s="999"/>
      <c r="CQ8" s="1000"/>
      <c r="CR8" s="998"/>
      <c r="CS8" s="999"/>
      <c r="CT8" s="999"/>
      <c r="CU8" s="999"/>
      <c r="CV8" s="1000"/>
      <c r="CW8" s="998"/>
      <c r="CX8" s="999"/>
      <c r="CY8" s="999"/>
      <c r="CZ8" s="999"/>
      <c r="DA8" s="1000"/>
      <c r="DB8" s="998"/>
      <c r="DC8" s="999"/>
      <c r="DD8" s="999"/>
      <c r="DE8" s="999"/>
      <c r="DF8" s="1000"/>
      <c r="DG8" s="998"/>
      <c r="DH8" s="999"/>
      <c r="DI8" s="999"/>
      <c r="DJ8" s="999"/>
      <c r="DK8" s="1000"/>
      <c r="DL8" s="998"/>
      <c r="DM8" s="999"/>
      <c r="DN8" s="999"/>
      <c r="DO8" s="999"/>
      <c r="DP8" s="1000"/>
      <c r="DQ8" s="998"/>
      <c r="DR8" s="999"/>
      <c r="DS8" s="999"/>
      <c r="DT8" s="999"/>
      <c r="DU8" s="1000"/>
      <c r="DV8" s="1001"/>
      <c r="DW8" s="1002"/>
      <c r="DX8" s="1002"/>
      <c r="DY8" s="1002"/>
      <c r="DZ8" s="1003"/>
      <c r="EA8" s="226"/>
    </row>
    <row r="9" spans="1:131" s="227" customFormat="1" ht="26.25" customHeight="1" x14ac:dyDescent="0.15">
      <c r="A9" s="230">
        <v>3</v>
      </c>
      <c r="B9" s="1039"/>
      <c r="C9" s="1040"/>
      <c r="D9" s="1040"/>
      <c r="E9" s="1040"/>
      <c r="F9" s="1040"/>
      <c r="G9" s="1040"/>
      <c r="H9" s="1040"/>
      <c r="I9" s="1040"/>
      <c r="J9" s="1040"/>
      <c r="K9" s="1040"/>
      <c r="L9" s="1040"/>
      <c r="M9" s="1040"/>
      <c r="N9" s="1040"/>
      <c r="O9" s="1040"/>
      <c r="P9" s="1041"/>
      <c r="Q9" s="1047"/>
      <c r="R9" s="1048"/>
      <c r="S9" s="1048"/>
      <c r="T9" s="1048"/>
      <c r="U9" s="1048"/>
      <c r="V9" s="1048"/>
      <c r="W9" s="1048"/>
      <c r="X9" s="1048"/>
      <c r="Y9" s="1048"/>
      <c r="Z9" s="1048"/>
      <c r="AA9" s="1048"/>
      <c r="AB9" s="1048"/>
      <c r="AC9" s="1048"/>
      <c r="AD9" s="1048"/>
      <c r="AE9" s="1049"/>
      <c r="AF9" s="1044"/>
      <c r="AG9" s="1045"/>
      <c r="AH9" s="1045"/>
      <c r="AI9" s="1045"/>
      <c r="AJ9" s="1046"/>
      <c r="AK9" s="1089"/>
      <c r="AL9" s="1090"/>
      <c r="AM9" s="1090"/>
      <c r="AN9" s="1090"/>
      <c r="AO9" s="1090"/>
      <c r="AP9" s="1090"/>
      <c r="AQ9" s="1090"/>
      <c r="AR9" s="1090"/>
      <c r="AS9" s="1090"/>
      <c r="AT9" s="1090"/>
      <c r="AU9" s="1091"/>
      <c r="AV9" s="1091"/>
      <c r="AW9" s="1091"/>
      <c r="AX9" s="1091"/>
      <c r="AY9" s="1092"/>
      <c r="AZ9" s="223"/>
      <c r="BA9" s="223"/>
      <c r="BB9" s="223"/>
      <c r="BC9" s="223"/>
      <c r="BD9" s="223"/>
      <c r="BE9" s="224"/>
      <c r="BF9" s="224"/>
      <c r="BG9" s="224"/>
      <c r="BH9" s="224"/>
      <c r="BI9" s="224"/>
      <c r="BJ9" s="224"/>
      <c r="BK9" s="224"/>
      <c r="BL9" s="224"/>
      <c r="BM9" s="224"/>
      <c r="BN9" s="224"/>
      <c r="BO9" s="224"/>
      <c r="BP9" s="224"/>
      <c r="BQ9" s="230">
        <v>3</v>
      </c>
      <c r="BR9" s="231"/>
      <c r="BS9" s="1001"/>
      <c r="BT9" s="1002"/>
      <c r="BU9" s="1002"/>
      <c r="BV9" s="1002"/>
      <c r="BW9" s="1002"/>
      <c r="BX9" s="1002"/>
      <c r="BY9" s="1002"/>
      <c r="BZ9" s="1002"/>
      <c r="CA9" s="1002"/>
      <c r="CB9" s="1002"/>
      <c r="CC9" s="1002"/>
      <c r="CD9" s="1002"/>
      <c r="CE9" s="1002"/>
      <c r="CF9" s="1002"/>
      <c r="CG9" s="1023"/>
      <c r="CH9" s="998"/>
      <c r="CI9" s="999"/>
      <c r="CJ9" s="999"/>
      <c r="CK9" s="999"/>
      <c r="CL9" s="1000"/>
      <c r="CM9" s="998"/>
      <c r="CN9" s="999"/>
      <c r="CO9" s="999"/>
      <c r="CP9" s="999"/>
      <c r="CQ9" s="1000"/>
      <c r="CR9" s="998"/>
      <c r="CS9" s="999"/>
      <c r="CT9" s="999"/>
      <c r="CU9" s="999"/>
      <c r="CV9" s="1000"/>
      <c r="CW9" s="998"/>
      <c r="CX9" s="999"/>
      <c r="CY9" s="999"/>
      <c r="CZ9" s="999"/>
      <c r="DA9" s="1000"/>
      <c r="DB9" s="998"/>
      <c r="DC9" s="999"/>
      <c r="DD9" s="999"/>
      <c r="DE9" s="999"/>
      <c r="DF9" s="1000"/>
      <c r="DG9" s="998"/>
      <c r="DH9" s="999"/>
      <c r="DI9" s="999"/>
      <c r="DJ9" s="999"/>
      <c r="DK9" s="1000"/>
      <c r="DL9" s="998"/>
      <c r="DM9" s="999"/>
      <c r="DN9" s="999"/>
      <c r="DO9" s="999"/>
      <c r="DP9" s="1000"/>
      <c r="DQ9" s="998"/>
      <c r="DR9" s="999"/>
      <c r="DS9" s="999"/>
      <c r="DT9" s="999"/>
      <c r="DU9" s="1000"/>
      <c r="DV9" s="1001"/>
      <c r="DW9" s="1002"/>
      <c r="DX9" s="1002"/>
      <c r="DY9" s="1002"/>
      <c r="DZ9" s="1003"/>
      <c r="EA9" s="226"/>
    </row>
    <row r="10" spans="1:131" s="227" customFormat="1" ht="26.25" customHeight="1" x14ac:dyDescent="0.15">
      <c r="A10" s="230">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23"/>
      <c r="BA10" s="223"/>
      <c r="BB10" s="223"/>
      <c r="BC10" s="223"/>
      <c r="BD10" s="223"/>
      <c r="BE10" s="224"/>
      <c r="BF10" s="224"/>
      <c r="BG10" s="224"/>
      <c r="BH10" s="224"/>
      <c r="BI10" s="224"/>
      <c r="BJ10" s="224"/>
      <c r="BK10" s="224"/>
      <c r="BL10" s="224"/>
      <c r="BM10" s="224"/>
      <c r="BN10" s="224"/>
      <c r="BO10" s="224"/>
      <c r="BP10" s="224"/>
      <c r="BQ10" s="230">
        <v>4</v>
      </c>
      <c r="BR10" s="231"/>
      <c r="BS10" s="1001"/>
      <c r="BT10" s="1002"/>
      <c r="BU10" s="1002"/>
      <c r="BV10" s="1002"/>
      <c r="BW10" s="1002"/>
      <c r="BX10" s="1002"/>
      <c r="BY10" s="1002"/>
      <c r="BZ10" s="1002"/>
      <c r="CA10" s="1002"/>
      <c r="CB10" s="1002"/>
      <c r="CC10" s="1002"/>
      <c r="CD10" s="1002"/>
      <c r="CE10" s="1002"/>
      <c r="CF10" s="1002"/>
      <c r="CG10" s="1023"/>
      <c r="CH10" s="998"/>
      <c r="CI10" s="999"/>
      <c r="CJ10" s="999"/>
      <c r="CK10" s="999"/>
      <c r="CL10" s="1000"/>
      <c r="CM10" s="998"/>
      <c r="CN10" s="999"/>
      <c r="CO10" s="999"/>
      <c r="CP10" s="999"/>
      <c r="CQ10" s="1000"/>
      <c r="CR10" s="998"/>
      <c r="CS10" s="999"/>
      <c r="CT10" s="999"/>
      <c r="CU10" s="999"/>
      <c r="CV10" s="1000"/>
      <c r="CW10" s="998"/>
      <c r="CX10" s="999"/>
      <c r="CY10" s="999"/>
      <c r="CZ10" s="999"/>
      <c r="DA10" s="1000"/>
      <c r="DB10" s="998"/>
      <c r="DC10" s="999"/>
      <c r="DD10" s="999"/>
      <c r="DE10" s="999"/>
      <c r="DF10" s="1000"/>
      <c r="DG10" s="998"/>
      <c r="DH10" s="999"/>
      <c r="DI10" s="999"/>
      <c r="DJ10" s="999"/>
      <c r="DK10" s="1000"/>
      <c r="DL10" s="998"/>
      <c r="DM10" s="999"/>
      <c r="DN10" s="999"/>
      <c r="DO10" s="999"/>
      <c r="DP10" s="1000"/>
      <c r="DQ10" s="998"/>
      <c r="DR10" s="999"/>
      <c r="DS10" s="999"/>
      <c r="DT10" s="999"/>
      <c r="DU10" s="1000"/>
      <c r="DV10" s="1001"/>
      <c r="DW10" s="1002"/>
      <c r="DX10" s="1002"/>
      <c r="DY10" s="1002"/>
      <c r="DZ10" s="1003"/>
      <c r="EA10" s="226"/>
    </row>
    <row r="11" spans="1:131" s="227" customFormat="1" ht="26.25" customHeight="1" x14ac:dyDescent="0.15">
      <c r="A11" s="230">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23"/>
      <c r="BA11" s="223"/>
      <c r="BB11" s="223"/>
      <c r="BC11" s="223"/>
      <c r="BD11" s="223"/>
      <c r="BE11" s="224"/>
      <c r="BF11" s="224"/>
      <c r="BG11" s="224"/>
      <c r="BH11" s="224"/>
      <c r="BI11" s="224"/>
      <c r="BJ11" s="224"/>
      <c r="BK11" s="224"/>
      <c r="BL11" s="224"/>
      <c r="BM11" s="224"/>
      <c r="BN11" s="224"/>
      <c r="BO11" s="224"/>
      <c r="BP11" s="224"/>
      <c r="BQ11" s="230">
        <v>5</v>
      </c>
      <c r="BR11" s="231"/>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26"/>
    </row>
    <row r="12" spans="1:131" s="227" customFormat="1" ht="26.25" customHeight="1" x14ac:dyDescent="0.15">
      <c r="A12" s="230">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23"/>
      <c r="BA12" s="223"/>
      <c r="BB12" s="223"/>
      <c r="BC12" s="223"/>
      <c r="BD12" s="223"/>
      <c r="BE12" s="224"/>
      <c r="BF12" s="224"/>
      <c r="BG12" s="224"/>
      <c r="BH12" s="224"/>
      <c r="BI12" s="224"/>
      <c r="BJ12" s="224"/>
      <c r="BK12" s="224"/>
      <c r="BL12" s="224"/>
      <c r="BM12" s="224"/>
      <c r="BN12" s="224"/>
      <c r="BO12" s="224"/>
      <c r="BP12" s="224"/>
      <c r="BQ12" s="230">
        <v>6</v>
      </c>
      <c r="BR12" s="231"/>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26"/>
    </row>
    <row r="13" spans="1:131" s="227" customFormat="1" ht="26.25" customHeight="1" x14ac:dyDescent="0.15">
      <c r="A13" s="230">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23"/>
      <c r="BA13" s="223"/>
      <c r="BB13" s="223"/>
      <c r="BC13" s="223"/>
      <c r="BD13" s="223"/>
      <c r="BE13" s="224"/>
      <c r="BF13" s="224"/>
      <c r="BG13" s="224"/>
      <c r="BH13" s="224"/>
      <c r="BI13" s="224"/>
      <c r="BJ13" s="224"/>
      <c r="BK13" s="224"/>
      <c r="BL13" s="224"/>
      <c r="BM13" s="224"/>
      <c r="BN13" s="224"/>
      <c r="BO13" s="224"/>
      <c r="BP13" s="224"/>
      <c r="BQ13" s="230">
        <v>7</v>
      </c>
      <c r="BR13" s="231"/>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26"/>
    </row>
    <row r="14" spans="1:131" s="227" customFormat="1" ht="26.25" customHeight="1" x14ac:dyDescent="0.15">
      <c r="A14" s="230">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23"/>
      <c r="BA14" s="223"/>
      <c r="BB14" s="223"/>
      <c r="BC14" s="223"/>
      <c r="BD14" s="223"/>
      <c r="BE14" s="224"/>
      <c r="BF14" s="224"/>
      <c r="BG14" s="224"/>
      <c r="BH14" s="224"/>
      <c r="BI14" s="224"/>
      <c r="BJ14" s="224"/>
      <c r="BK14" s="224"/>
      <c r="BL14" s="224"/>
      <c r="BM14" s="224"/>
      <c r="BN14" s="224"/>
      <c r="BO14" s="224"/>
      <c r="BP14" s="224"/>
      <c r="BQ14" s="230">
        <v>8</v>
      </c>
      <c r="BR14" s="231"/>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26"/>
    </row>
    <row r="15" spans="1:131" s="227" customFormat="1" ht="26.25" customHeight="1" x14ac:dyDescent="0.15">
      <c r="A15" s="230">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23"/>
      <c r="BA15" s="223"/>
      <c r="BB15" s="223"/>
      <c r="BC15" s="223"/>
      <c r="BD15" s="223"/>
      <c r="BE15" s="224"/>
      <c r="BF15" s="224"/>
      <c r="BG15" s="224"/>
      <c r="BH15" s="224"/>
      <c r="BI15" s="224"/>
      <c r="BJ15" s="224"/>
      <c r="BK15" s="224"/>
      <c r="BL15" s="224"/>
      <c r="BM15" s="224"/>
      <c r="BN15" s="224"/>
      <c r="BO15" s="224"/>
      <c r="BP15" s="224"/>
      <c r="BQ15" s="230">
        <v>9</v>
      </c>
      <c r="BR15" s="231"/>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26"/>
    </row>
    <row r="16" spans="1:131" s="227" customFormat="1" ht="26.25" customHeight="1" x14ac:dyDescent="0.15">
      <c r="A16" s="230">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23"/>
      <c r="BA16" s="223"/>
      <c r="BB16" s="223"/>
      <c r="BC16" s="223"/>
      <c r="BD16" s="223"/>
      <c r="BE16" s="224"/>
      <c r="BF16" s="224"/>
      <c r="BG16" s="224"/>
      <c r="BH16" s="224"/>
      <c r="BI16" s="224"/>
      <c r="BJ16" s="224"/>
      <c r="BK16" s="224"/>
      <c r="BL16" s="224"/>
      <c r="BM16" s="224"/>
      <c r="BN16" s="224"/>
      <c r="BO16" s="224"/>
      <c r="BP16" s="224"/>
      <c r="BQ16" s="230">
        <v>10</v>
      </c>
      <c r="BR16" s="231"/>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26"/>
    </row>
    <row r="17" spans="1:131" s="227" customFormat="1" ht="26.25" customHeight="1" x14ac:dyDescent="0.15">
      <c r="A17" s="230">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23"/>
      <c r="BA17" s="223"/>
      <c r="BB17" s="223"/>
      <c r="BC17" s="223"/>
      <c r="BD17" s="223"/>
      <c r="BE17" s="224"/>
      <c r="BF17" s="224"/>
      <c r="BG17" s="224"/>
      <c r="BH17" s="224"/>
      <c r="BI17" s="224"/>
      <c r="BJ17" s="224"/>
      <c r="BK17" s="224"/>
      <c r="BL17" s="224"/>
      <c r="BM17" s="224"/>
      <c r="BN17" s="224"/>
      <c r="BO17" s="224"/>
      <c r="BP17" s="224"/>
      <c r="BQ17" s="230">
        <v>11</v>
      </c>
      <c r="BR17" s="231"/>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26"/>
    </row>
    <row r="18" spans="1:131" s="227" customFormat="1" ht="26.25" customHeight="1" x14ac:dyDescent="0.15">
      <c r="A18" s="230">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23"/>
      <c r="BA18" s="223"/>
      <c r="BB18" s="223"/>
      <c r="BC18" s="223"/>
      <c r="BD18" s="223"/>
      <c r="BE18" s="224"/>
      <c r="BF18" s="224"/>
      <c r="BG18" s="224"/>
      <c r="BH18" s="224"/>
      <c r="BI18" s="224"/>
      <c r="BJ18" s="224"/>
      <c r="BK18" s="224"/>
      <c r="BL18" s="224"/>
      <c r="BM18" s="224"/>
      <c r="BN18" s="224"/>
      <c r="BO18" s="224"/>
      <c r="BP18" s="224"/>
      <c r="BQ18" s="230">
        <v>12</v>
      </c>
      <c r="BR18" s="231"/>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26"/>
    </row>
    <row r="19" spans="1:131" s="227" customFormat="1" ht="26.25" customHeight="1" x14ac:dyDescent="0.15">
      <c r="A19" s="230">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23"/>
      <c r="BA19" s="223"/>
      <c r="BB19" s="223"/>
      <c r="BC19" s="223"/>
      <c r="BD19" s="223"/>
      <c r="BE19" s="224"/>
      <c r="BF19" s="224"/>
      <c r="BG19" s="224"/>
      <c r="BH19" s="224"/>
      <c r="BI19" s="224"/>
      <c r="BJ19" s="224"/>
      <c r="BK19" s="224"/>
      <c r="BL19" s="224"/>
      <c r="BM19" s="224"/>
      <c r="BN19" s="224"/>
      <c r="BO19" s="224"/>
      <c r="BP19" s="224"/>
      <c r="BQ19" s="230">
        <v>13</v>
      </c>
      <c r="BR19" s="231"/>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26"/>
    </row>
    <row r="20" spans="1:131" s="227" customFormat="1" ht="26.25" customHeight="1" x14ac:dyDescent="0.15">
      <c r="A20" s="230">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23"/>
      <c r="BA20" s="223"/>
      <c r="BB20" s="223"/>
      <c r="BC20" s="223"/>
      <c r="BD20" s="223"/>
      <c r="BE20" s="224"/>
      <c r="BF20" s="224"/>
      <c r="BG20" s="224"/>
      <c r="BH20" s="224"/>
      <c r="BI20" s="224"/>
      <c r="BJ20" s="224"/>
      <c r="BK20" s="224"/>
      <c r="BL20" s="224"/>
      <c r="BM20" s="224"/>
      <c r="BN20" s="224"/>
      <c r="BO20" s="224"/>
      <c r="BP20" s="224"/>
      <c r="BQ20" s="230">
        <v>14</v>
      </c>
      <c r="BR20" s="231"/>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26"/>
    </row>
    <row r="21" spans="1:131" s="227" customFormat="1" ht="26.25" customHeight="1" thickBot="1" x14ac:dyDescent="0.2">
      <c r="A21" s="230">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23"/>
      <c r="BA21" s="223"/>
      <c r="BB21" s="223"/>
      <c r="BC21" s="223"/>
      <c r="BD21" s="223"/>
      <c r="BE21" s="224"/>
      <c r="BF21" s="224"/>
      <c r="BG21" s="224"/>
      <c r="BH21" s="224"/>
      <c r="BI21" s="224"/>
      <c r="BJ21" s="224"/>
      <c r="BK21" s="224"/>
      <c r="BL21" s="224"/>
      <c r="BM21" s="224"/>
      <c r="BN21" s="224"/>
      <c r="BO21" s="224"/>
      <c r="BP21" s="224"/>
      <c r="BQ21" s="230">
        <v>15</v>
      </c>
      <c r="BR21" s="231"/>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26"/>
    </row>
    <row r="22" spans="1:131" s="227" customFormat="1" ht="26.25" customHeight="1" x14ac:dyDescent="0.15">
      <c r="A22" s="230">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390</v>
      </c>
      <c r="BA22" s="1037"/>
      <c r="BB22" s="1037"/>
      <c r="BC22" s="1037"/>
      <c r="BD22" s="1038"/>
      <c r="BE22" s="224"/>
      <c r="BF22" s="224"/>
      <c r="BG22" s="224"/>
      <c r="BH22" s="224"/>
      <c r="BI22" s="224"/>
      <c r="BJ22" s="224"/>
      <c r="BK22" s="224"/>
      <c r="BL22" s="224"/>
      <c r="BM22" s="224"/>
      <c r="BN22" s="224"/>
      <c r="BO22" s="224"/>
      <c r="BP22" s="224"/>
      <c r="BQ22" s="230">
        <v>16</v>
      </c>
      <c r="BR22" s="231"/>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26"/>
    </row>
    <row r="23" spans="1:131" s="227" customFormat="1" ht="26.25" customHeight="1" thickBot="1" x14ac:dyDescent="0.2">
      <c r="A23" s="232" t="s">
        <v>391</v>
      </c>
      <c r="B23" s="946" t="s">
        <v>392</v>
      </c>
      <c r="C23" s="947"/>
      <c r="D23" s="947"/>
      <c r="E23" s="947"/>
      <c r="F23" s="947"/>
      <c r="G23" s="947"/>
      <c r="H23" s="947"/>
      <c r="I23" s="947"/>
      <c r="J23" s="947"/>
      <c r="K23" s="947"/>
      <c r="L23" s="947"/>
      <c r="M23" s="947"/>
      <c r="N23" s="947"/>
      <c r="O23" s="947"/>
      <c r="P23" s="957"/>
      <c r="Q23" s="1076">
        <v>13699</v>
      </c>
      <c r="R23" s="1070"/>
      <c r="S23" s="1070"/>
      <c r="T23" s="1070"/>
      <c r="U23" s="1070"/>
      <c r="V23" s="1070">
        <v>12660</v>
      </c>
      <c r="W23" s="1070"/>
      <c r="X23" s="1070"/>
      <c r="Y23" s="1070"/>
      <c r="Z23" s="1070"/>
      <c r="AA23" s="1070">
        <v>1039</v>
      </c>
      <c r="AB23" s="1070"/>
      <c r="AC23" s="1070"/>
      <c r="AD23" s="1070"/>
      <c r="AE23" s="1077"/>
      <c r="AF23" s="1078">
        <v>1016</v>
      </c>
      <c r="AG23" s="1070"/>
      <c r="AH23" s="1070"/>
      <c r="AI23" s="1070"/>
      <c r="AJ23" s="1079"/>
      <c r="AK23" s="1080"/>
      <c r="AL23" s="1081"/>
      <c r="AM23" s="1081"/>
      <c r="AN23" s="1081"/>
      <c r="AO23" s="1081"/>
      <c r="AP23" s="1070">
        <v>9077</v>
      </c>
      <c r="AQ23" s="1070"/>
      <c r="AR23" s="1070"/>
      <c r="AS23" s="1070"/>
      <c r="AT23" s="1070"/>
      <c r="AU23" s="1071"/>
      <c r="AV23" s="1071"/>
      <c r="AW23" s="1071"/>
      <c r="AX23" s="1071"/>
      <c r="AY23" s="1072"/>
      <c r="AZ23" s="1073" t="s">
        <v>393</v>
      </c>
      <c r="BA23" s="1074"/>
      <c r="BB23" s="1074"/>
      <c r="BC23" s="1074"/>
      <c r="BD23" s="1075"/>
      <c r="BE23" s="224"/>
      <c r="BF23" s="224"/>
      <c r="BG23" s="224"/>
      <c r="BH23" s="224"/>
      <c r="BI23" s="224"/>
      <c r="BJ23" s="224"/>
      <c r="BK23" s="224"/>
      <c r="BL23" s="224"/>
      <c r="BM23" s="224"/>
      <c r="BN23" s="224"/>
      <c r="BO23" s="224"/>
      <c r="BP23" s="224"/>
      <c r="BQ23" s="230">
        <v>17</v>
      </c>
      <c r="BR23" s="231"/>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26"/>
    </row>
    <row r="24" spans="1:131" s="227" customFormat="1" ht="26.25" customHeight="1" x14ac:dyDescent="0.15">
      <c r="A24" s="1069" t="s">
        <v>394</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23"/>
      <c r="BA24" s="223"/>
      <c r="BB24" s="223"/>
      <c r="BC24" s="223"/>
      <c r="BD24" s="223"/>
      <c r="BE24" s="224"/>
      <c r="BF24" s="224"/>
      <c r="BG24" s="224"/>
      <c r="BH24" s="224"/>
      <c r="BI24" s="224"/>
      <c r="BJ24" s="224"/>
      <c r="BK24" s="224"/>
      <c r="BL24" s="224"/>
      <c r="BM24" s="224"/>
      <c r="BN24" s="224"/>
      <c r="BO24" s="224"/>
      <c r="BP24" s="224"/>
      <c r="BQ24" s="230">
        <v>18</v>
      </c>
      <c r="BR24" s="231"/>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26"/>
    </row>
    <row r="25" spans="1:131" ht="26.25" customHeight="1" thickBot="1" x14ac:dyDescent="0.2">
      <c r="A25" s="1068" t="s">
        <v>395</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23"/>
      <c r="BK25" s="223"/>
      <c r="BL25" s="223"/>
      <c r="BM25" s="223"/>
      <c r="BN25" s="223"/>
      <c r="BO25" s="233"/>
      <c r="BP25" s="233"/>
      <c r="BQ25" s="230">
        <v>19</v>
      </c>
      <c r="BR25" s="231"/>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21"/>
    </row>
    <row r="26" spans="1:131" ht="26.25" customHeight="1" x14ac:dyDescent="0.15">
      <c r="A26" s="1004" t="s">
        <v>372</v>
      </c>
      <c r="B26" s="1005"/>
      <c r="C26" s="1005"/>
      <c r="D26" s="1005"/>
      <c r="E26" s="1005"/>
      <c r="F26" s="1005"/>
      <c r="G26" s="1005"/>
      <c r="H26" s="1005"/>
      <c r="I26" s="1005"/>
      <c r="J26" s="1005"/>
      <c r="K26" s="1005"/>
      <c r="L26" s="1005"/>
      <c r="M26" s="1005"/>
      <c r="N26" s="1005"/>
      <c r="O26" s="1005"/>
      <c r="P26" s="1006"/>
      <c r="Q26" s="1010" t="s">
        <v>396</v>
      </c>
      <c r="R26" s="1011"/>
      <c r="S26" s="1011"/>
      <c r="T26" s="1011"/>
      <c r="U26" s="1012"/>
      <c r="V26" s="1010" t="s">
        <v>397</v>
      </c>
      <c r="W26" s="1011"/>
      <c r="X26" s="1011"/>
      <c r="Y26" s="1011"/>
      <c r="Z26" s="1012"/>
      <c r="AA26" s="1010" t="s">
        <v>398</v>
      </c>
      <c r="AB26" s="1011"/>
      <c r="AC26" s="1011"/>
      <c r="AD26" s="1011"/>
      <c r="AE26" s="1011"/>
      <c r="AF26" s="1064" t="s">
        <v>399</v>
      </c>
      <c r="AG26" s="1017"/>
      <c r="AH26" s="1017"/>
      <c r="AI26" s="1017"/>
      <c r="AJ26" s="1065"/>
      <c r="AK26" s="1011" t="s">
        <v>400</v>
      </c>
      <c r="AL26" s="1011"/>
      <c r="AM26" s="1011"/>
      <c r="AN26" s="1011"/>
      <c r="AO26" s="1012"/>
      <c r="AP26" s="1010" t="s">
        <v>401</v>
      </c>
      <c r="AQ26" s="1011"/>
      <c r="AR26" s="1011"/>
      <c r="AS26" s="1011"/>
      <c r="AT26" s="1012"/>
      <c r="AU26" s="1010" t="s">
        <v>402</v>
      </c>
      <c r="AV26" s="1011"/>
      <c r="AW26" s="1011"/>
      <c r="AX26" s="1011"/>
      <c r="AY26" s="1012"/>
      <c r="AZ26" s="1010" t="s">
        <v>403</v>
      </c>
      <c r="BA26" s="1011"/>
      <c r="BB26" s="1011"/>
      <c r="BC26" s="1011"/>
      <c r="BD26" s="1012"/>
      <c r="BE26" s="1010" t="s">
        <v>379</v>
      </c>
      <c r="BF26" s="1011"/>
      <c r="BG26" s="1011"/>
      <c r="BH26" s="1011"/>
      <c r="BI26" s="1024"/>
      <c r="BJ26" s="223"/>
      <c r="BK26" s="223"/>
      <c r="BL26" s="223"/>
      <c r="BM26" s="223"/>
      <c r="BN26" s="223"/>
      <c r="BO26" s="233"/>
      <c r="BP26" s="233"/>
      <c r="BQ26" s="230">
        <v>20</v>
      </c>
      <c r="BR26" s="231"/>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21"/>
    </row>
    <row r="27" spans="1:131" ht="26.25" customHeight="1" thickBot="1" x14ac:dyDescent="0.2">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23"/>
      <c r="BK27" s="223"/>
      <c r="BL27" s="223"/>
      <c r="BM27" s="223"/>
      <c r="BN27" s="223"/>
      <c r="BO27" s="233"/>
      <c r="BP27" s="233"/>
      <c r="BQ27" s="230">
        <v>21</v>
      </c>
      <c r="BR27" s="231"/>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21"/>
    </row>
    <row r="28" spans="1:131" ht="26.25" customHeight="1" thickTop="1" x14ac:dyDescent="0.15">
      <c r="A28" s="234">
        <v>1</v>
      </c>
      <c r="B28" s="1056" t="s">
        <v>404</v>
      </c>
      <c r="C28" s="1057"/>
      <c r="D28" s="1057"/>
      <c r="E28" s="1057"/>
      <c r="F28" s="1057"/>
      <c r="G28" s="1057"/>
      <c r="H28" s="1057"/>
      <c r="I28" s="1057"/>
      <c r="J28" s="1057"/>
      <c r="K28" s="1057"/>
      <c r="L28" s="1057"/>
      <c r="M28" s="1057"/>
      <c r="N28" s="1057"/>
      <c r="O28" s="1057"/>
      <c r="P28" s="1058"/>
      <c r="Q28" s="1059">
        <v>3082</v>
      </c>
      <c r="R28" s="1060"/>
      <c r="S28" s="1060"/>
      <c r="T28" s="1060"/>
      <c r="U28" s="1060"/>
      <c r="V28" s="1060">
        <v>2825</v>
      </c>
      <c r="W28" s="1060"/>
      <c r="X28" s="1060"/>
      <c r="Y28" s="1060"/>
      <c r="Z28" s="1060"/>
      <c r="AA28" s="1060">
        <v>257</v>
      </c>
      <c r="AB28" s="1060"/>
      <c r="AC28" s="1060"/>
      <c r="AD28" s="1060"/>
      <c r="AE28" s="1061"/>
      <c r="AF28" s="1062">
        <v>257</v>
      </c>
      <c r="AG28" s="1060"/>
      <c r="AH28" s="1060"/>
      <c r="AI28" s="1060"/>
      <c r="AJ28" s="1063"/>
      <c r="AK28" s="1051">
        <v>292</v>
      </c>
      <c r="AL28" s="1052"/>
      <c r="AM28" s="1052"/>
      <c r="AN28" s="1052"/>
      <c r="AO28" s="1052"/>
      <c r="AP28" s="1052" t="s">
        <v>603</v>
      </c>
      <c r="AQ28" s="1052"/>
      <c r="AR28" s="1052"/>
      <c r="AS28" s="1052"/>
      <c r="AT28" s="1052"/>
      <c r="AU28" s="1052" t="s">
        <v>603</v>
      </c>
      <c r="AV28" s="1052"/>
      <c r="AW28" s="1052"/>
      <c r="AX28" s="1052"/>
      <c r="AY28" s="1052"/>
      <c r="AZ28" s="1053"/>
      <c r="BA28" s="1053"/>
      <c r="BB28" s="1053"/>
      <c r="BC28" s="1053"/>
      <c r="BD28" s="1053"/>
      <c r="BE28" s="1054"/>
      <c r="BF28" s="1054"/>
      <c r="BG28" s="1054"/>
      <c r="BH28" s="1054"/>
      <c r="BI28" s="1055"/>
      <c r="BJ28" s="223"/>
      <c r="BK28" s="223"/>
      <c r="BL28" s="223"/>
      <c r="BM28" s="223"/>
      <c r="BN28" s="223"/>
      <c r="BO28" s="233"/>
      <c r="BP28" s="233"/>
      <c r="BQ28" s="230">
        <v>22</v>
      </c>
      <c r="BR28" s="231"/>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21"/>
    </row>
    <row r="29" spans="1:131" ht="26.25" customHeight="1" x14ac:dyDescent="0.15">
      <c r="A29" s="234">
        <v>2</v>
      </c>
      <c r="B29" s="1039" t="s">
        <v>405</v>
      </c>
      <c r="C29" s="1040"/>
      <c r="D29" s="1040"/>
      <c r="E29" s="1040"/>
      <c r="F29" s="1040"/>
      <c r="G29" s="1040"/>
      <c r="H29" s="1040"/>
      <c r="I29" s="1040"/>
      <c r="J29" s="1040"/>
      <c r="K29" s="1040"/>
      <c r="L29" s="1040"/>
      <c r="M29" s="1040"/>
      <c r="N29" s="1040"/>
      <c r="O29" s="1040"/>
      <c r="P29" s="1041"/>
      <c r="Q29" s="1047">
        <v>341</v>
      </c>
      <c r="R29" s="1048"/>
      <c r="S29" s="1048"/>
      <c r="T29" s="1048"/>
      <c r="U29" s="1048"/>
      <c r="V29" s="1048">
        <v>335</v>
      </c>
      <c r="W29" s="1048"/>
      <c r="X29" s="1048"/>
      <c r="Y29" s="1048"/>
      <c r="Z29" s="1048"/>
      <c r="AA29" s="1048">
        <v>5</v>
      </c>
      <c r="AB29" s="1048"/>
      <c r="AC29" s="1048"/>
      <c r="AD29" s="1048"/>
      <c r="AE29" s="1049"/>
      <c r="AF29" s="1044">
        <v>5</v>
      </c>
      <c r="AG29" s="1045"/>
      <c r="AH29" s="1045"/>
      <c r="AI29" s="1045"/>
      <c r="AJ29" s="1046"/>
      <c r="AK29" s="989">
        <v>92</v>
      </c>
      <c r="AL29" s="980"/>
      <c r="AM29" s="980"/>
      <c r="AN29" s="980"/>
      <c r="AO29" s="980"/>
      <c r="AP29" s="980" t="s">
        <v>603</v>
      </c>
      <c r="AQ29" s="980"/>
      <c r="AR29" s="980"/>
      <c r="AS29" s="980"/>
      <c r="AT29" s="980"/>
      <c r="AU29" s="980" t="s">
        <v>603</v>
      </c>
      <c r="AV29" s="980"/>
      <c r="AW29" s="980"/>
      <c r="AX29" s="980"/>
      <c r="AY29" s="980"/>
      <c r="AZ29" s="1050"/>
      <c r="BA29" s="1050"/>
      <c r="BB29" s="1050"/>
      <c r="BC29" s="1050"/>
      <c r="BD29" s="1050"/>
      <c r="BE29" s="981"/>
      <c r="BF29" s="981"/>
      <c r="BG29" s="981"/>
      <c r="BH29" s="981"/>
      <c r="BI29" s="982"/>
      <c r="BJ29" s="223"/>
      <c r="BK29" s="223"/>
      <c r="BL29" s="223"/>
      <c r="BM29" s="223"/>
      <c r="BN29" s="223"/>
      <c r="BO29" s="233"/>
      <c r="BP29" s="233"/>
      <c r="BQ29" s="230">
        <v>23</v>
      </c>
      <c r="BR29" s="231"/>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21"/>
    </row>
    <row r="30" spans="1:131" ht="26.25" customHeight="1" x14ac:dyDescent="0.15">
      <c r="A30" s="234">
        <v>3</v>
      </c>
      <c r="B30" s="1039" t="s">
        <v>406</v>
      </c>
      <c r="C30" s="1040"/>
      <c r="D30" s="1040"/>
      <c r="E30" s="1040"/>
      <c r="F30" s="1040"/>
      <c r="G30" s="1040"/>
      <c r="H30" s="1040"/>
      <c r="I30" s="1040"/>
      <c r="J30" s="1040"/>
      <c r="K30" s="1040"/>
      <c r="L30" s="1040"/>
      <c r="M30" s="1040"/>
      <c r="N30" s="1040"/>
      <c r="O30" s="1040"/>
      <c r="P30" s="1041"/>
      <c r="Q30" s="1047">
        <v>3396</v>
      </c>
      <c r="R30" s="1048"/>
      <c r="S30" s="1048"/>
      <c r="T30" s="1048"/>
      <c r="U30" s="1048"/>
      <c r="V30" s="1048">
        <v>3147</v>
      </c>
      <c r="W30" s="1048"/>
      <c r="X30" s="1048"/>
      <c r="Y30" s="1048"/>
      <c r="Z30" s="1048"/>
      <c r="AA30" s="1048">
        <v>250</v>
      </c>
      <c r="AB30" s="1048"/>
      <c r="AC30" s="1048"/>
      <c r="AD30" s="1048"/>
      <c r="AE30" s="1049"/>
      <c r="AF30" s="1044">
        <v>250</v>
      </c>
      <c r="AG30" s="1045"/>
      <c r="AH30" s="1045"/>
      <c r="AI30" s="1045"/>
      <c r="AJ30" s="1046"/>
      <c r="AK30" s="989">
        <v>465</v>
      </c>
      <c r="AL30" s="980"/>
      <c r="AM30" s="980"/>
      <c r="AN30" s="980"/>
      <c r="AO30" s="980"/>
      <c r="AP30" s="980" t="s">
        <v>603</v>
      </c>
      <c r="AQ30" s="980"/>
      <c r="AR30" s="980"/>
      <c r="AS30" s="980"/>
      <c r="AT30" s="980"/>
      <c r="AU30" s="980" t="s">
        <v>603</v>
      </c>
      <c r="AV30" s="980"/>
      <c r="AW30" s="980"/>
      <c r="AX30" s="980"/>
      <c r="AY30" s="980"/>
      <c r="AZ30" s="1050"/>
      <c r="BA30" s="1050"/>
      <c r="BB30" s="1050"/>
      <c r="BC30" s="1050"/>
      <c r="BD30" s="1050"/>
      <c r="BE30" s="981"/>
      <c r="BF30" s="981"/>
      <c r="BG30" s="981"/>
      <c r="BH30" s="981"/>
      <c r="BI30" s="982"/>
      <c r="BJ30" s="223"/>
      <c r="BK30" s="223"/>
      <c r="BL30" s="223"/>
      <c r="BM30" s="223"/>
      <c r="BN30" s="223"/>
      <c r="BO30" s="233"/>
      <c r="BP30" s="233"/>
      <c r="BQ30" s="230">
        <v>24</v>
      </c>
      <c r="BR30" s="231"/>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21"/>
    </row>
    <row r="31" spans="1:131" ht="26.25" customHeight="1" x14ac:dyDescent="0.15">
      <c r="A31" s="234">
        <v>4</v>
      </c>
      <c r="B31" s="1039" t="s">
        <v>407</v>
      </c>
      <c r="C31" s="1040"/>
      <c r="D31" s="1040"/>
      <c r="E31" s="1040"/>
      <c r="F31" s="1040"/>
      <c r="G31" s="1040"/>
      <c r="H31" s="1040"/>
      <c r="I31" s="1040"/>
      <c r="J31" s="1040"/>
      <c r="K31" s="1040"/>
      <c r="L31" s="1040"/>
      <c r="M31" s="1040"/>
      <c r="N31" s="1040"/>
      <c r="O31" s="1040"/>
      <c r="P31" s="1041"/>
      <c r="Q31" s="1047">
        <v>207</v>
      </c>
      <c r="R31" s="1048"/>
      <c r="S31" s="1048"/>
      <c r="T31" s="1048"/>
      <c r="U31" s="1048"/>
      <c r="V31" s="1048">
        <v>207</v>
      </c>
      <c r="W31" s="1048"/>
      <c r="X31" s="1048"/>
      <c r="Y31" s="1048"/>
      <c r="Z31" s="1048"/>
      <c r="AA31" s="1048">
        <v>0</v>
      </c>
      <c r="AB31" s="1048"/>
      <c r="AC31" s="1048"/>
      <c r="AD31" s="1048"/>
      <c r="AE31" s="1049"/>
      <c r="AF31" s="1044">
        <v>0</v>
      </c>
      <c r="AG31" s="1045"/>
      <c r="AH31" s="1045"/>
      <c r="AI31" s="1045"/>
      <c r="AJ31" s="1046"/>
      <c r="AK31" s="989">
        <v>40</v>
      </c>
      <c r="AL31" s="980"/>
      <c r="AM31" s="980"/>
      <c r="AN31" s="980"/>
      <c r="AO31" s="980"/>
      <c r="AP31" s="980" t="s">
        <v>603</v>
      </c>
      <c r="AQ31" s="980"/>
      <c r="AR31" s="980"/>
      <c r="AS31" s="980"/>
      <c r="AT31" s="980"/>
      <c r="AU31" s="980" t="s">
        <v>603</v>
      </c>
      <c r="AV31" s="980"/>
      <c r="AW31" s="980"/>
      <c r="AX31" s="980"/>
      <c r="AY31" s="980"/>
      <c r="AZ31" s="1050"/>
      <c r="BA31" s="1050"/>
      <c r="BB31" s="1050"/>
      <c r="BC31" s="1050"/>
      <c r="BD31" s="1050"/>
      <c r="BE31" s="981"/>
      <c r="BF31" s="981"/>
      <c r="BG31" s="981"/>
      <c r="BH31" s="981"/>
      <c r="BI31" s="982"/>
      <c r="BJ31" s="223"/>
      <c r="BK31" s="223"/>
      <c r="BL31" s="223"/>
      <c r="BM31" s="223"/>
      <c r="BN31" s="223"/>
      <c r="BO31" s="233"/>
      <c r="BP31" s="233"/>
      <c r="BQ31" s="230">
        <v>25</v>
      </c>
      <c r="BR31" s="231"/>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21"/>
    </row>
    <row r="32" spans="1:131" ht="26.25" customHeight="1" x14ac:dyDescent="0.15">
      <c r="A32" s="234">
        <v>5</v>
      </c>
      <c r="B32" s="1039" t="s">
        <v>408</v>
      </c>
      <c r="C32" s="1040"/>
      <c r="D32" s="1040"/>
      <c r="E32" s="1040"/>
      <c r="F32" s="1040"/>
      <c r="G32" s="1040"/>
      <c r="H32" s="1040"/>
      <c r="I32" s="1040"/>
      <c r="J32" s="1040"/>
      <c r="K32" s="1040"/>
      <c r="L32" s="1040"/>
      <c r="M32" s="1040"/>
      <c r="N32" s="1040"/>
      <c r="O32" s="1040"/>
      <c r="P32" s="1041"/>
      <c r="Q32" s="1047">
        <v>500</v>
      </c>
      <c r="R32" s="1048"/>
      <c r="S32" s="1048"/>
      <c r="T32" s="1048"/>
      <c r="U32" s="1048"/>
      <c r="V32" s="1048">
        <v>454</v>
      </c>
      <c r="W32" s="1048"/>
      <c r="X32" s="1048"/>
      <c r="Y32" s="1048"/>
      <c r="Z32" s="1048"/>
      <c r="AA32" s="1048">
        <v>46</v>
      </c>
      <c r="AB32" s="1048"/>
      <c r="AC32" s="1048"/>
      <c r="AD32" s="1048"/>
      <c r="AE32" s="1049"/>
      <c r="AF32" s="1044">
        <v>91</v>
      </c>
      <c r="AG32" s="1045"/>
      <c r="AH32" s="1045"/>
      <c r="AI32" s="1045"/>
      <c r="AJ32" s="1046"/>
      <c r="AK32" s="989">
        <v>9</v>
      </c>
      <c r="AL32" s="980"/>
      <c r="AM32" s="980"/>
      <c r="AN32" s="980"/>
      <c r="AO32" s="980"/>
      <c r="AP32" s="980">
        <v>667</v>
      </c>
      <c r="AQ32" s="980"/>
      <c r="AR32" s="980"/>
      <c r="AS32" s="980"/>
      <c r="AT32" s="980"/>
      <c r="AU32" s="980">
        <v>28</v>
      </c>
      <c r="AV32" s="980"/>
      <c r="AW32" s="980"/>
      <c r="AX32" s="980"/>
      <c r="AY32" s="980"/>
      <c r="AZ32" s="1050" t="s">
        <v>603</v>
      </c>
      <c r="BA32" s="1050"/>
      <c r="BB32" s="1050"/>
      <c r="BC32" s="1050"/>
      <c r="BD32" s="1050"/>
      <c r="BE32" s="981" t="s">
        <v>409</v>
      </c>
      <c r="BF32" s="981"/>
      <c r="BG32" s="981"/>
      <c r="BH32" s="981"/>
      <c r="BI32" s="982"/>
      <c r="BJ32" s="223"/>
      <c r="BK32" s="223"/>
      <c r="BL32" s="223"/>
      <c r="BM32" s="223"/>
      <c r="BN32" s="223"/>
      <c r="BO32" s="233"/>
      <c r="BP32" s="233"/>
      <c r="BQ32" s="230">
        <v>26</v>
      </c>
      <c r="BR32" s="231"/>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21"/>
    </row>
    <row r="33" spans="1:131" ht="26.25" customHeight="1" x14ac:dyDescent="0.15">
      <c r="A33" s="234">
        <v>6</v>
      </c>
      <c r="B33" s="1039" t="s">
        <v>410</v>
      </c>
      <c r="C33" s="1040"/>
      <c r="D33" s="1040"/>
      <c r="E33" s="1040"/>
      <c r="F33" s="1040"/>
      <c r="G33" s="1040"/>
      <c r="H33" s="1040"/>
      <c r="I33" s="1040"/>
      <c r="J33" s="1040"/>
      <c r="K33" s="1040"/>
      <c r="L33" s="1040"/>
      <c r="M33" s="1040"/>
      <c r="N33" s="1040"/>
      <c r="O33" s="1040"/>
      <c r="P33" s="1041"/>
      <c r="Q33" s="1047">
        <v>1774</v>
      </c>
      <c r="R33" s="1048"/>
      <c r="S33" s="1048"/>
      <c r="T33" s="1048"/>
      <c r="U33" s="1048"/>
      <c r="V33" s="1048">
        <v>1754</v>
      </c>
      <c r="W33" s="1048"/>
      <c r="X33" s="1048"/>
      <c r="Y33" s="1048"/>
      <c r="Z33" s="1048"/>
      <c r="AA33" s="1048">
        <v>20</v>
      </c>
      <c r="AB33" s="1048"/>
      <c r="AC33" s="1048"/>
      <c r="AD33" s="1048"/>
      <c r="AE33" s="1049"/>
      <c r="AF33" s="1044">
        <v>6</v>
      </c>
      <c r="AG33" s="1045"/>
      <c r="AH33" s="1045"/>
      <c r="AI33" s="1045"/>
      <c r="AJ33" s="1046"/>
      <c r="AK33" s="989">
        <v>687</v>
      </c>
      <c r="AL33" s="980"/>
      <c r="AM33" s="980"/>
      <c r="AN33" s="980"/>
      <c r="AO33" s="980"/>
      <c r="AP33" s="980">
        <v>10412</v>
      </c>
      <c r="AQ33" s="980"/>
      <c r="AR33" s="980"/>
      <c r="AS33" s="980"/>
      <c r="AT33" s="980"/>
      <c r="AU33" s="980">
        <v>8434</v>
      </c>
      <c r="AV33" s="980"/>
      <c r="AW33" s="980"/>
      <c r="AX33" s="980"/>
      <c r="AY33" s="980"/>
      <c r="AZ33" s="1050" t="s">
        <v>603</v>
      </c>
      <c r="BA33" s="1050"/>
      <c r="BB33" s="1050"/>
      <c r="BC33" s="1050"/>
      <c r="BD33" s="1050"/>
      <c r="BE33" s="981" t="s">
        <v>411</v>
      </c>
      <c r="BF33" s="981"/>
      <c r="BG33" s="981"/>
      <c r="BH33" s="981"/>
      <c r="BI33" s="982"/>
      <c r="BJ33" s="223"/>
      <c r="BK33" s="223"/>
      <c r="BL33" s="223"/>
      <c r="BM33" s="223"/>
      <c r="BN33" s="223"/>
      <c r="BO33" s="233"/>
      <c r="BP33" s="233"/>
      <c r="BQ33" s="230">
        <v>27</v>
      </c>
      <c r="BR33" s="231"/>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21"/>
    </row>
    <row r="34" spans="1:131" ht="26.25" customHeight="1" x14ac:dyDescent="0.15">
      <c r="A34" s="234">
        <v>7</v>
      </c>
      <c r="B34" s="1039" t="s">
        <v>412</v>
      </c>
      <c r="C34" s="1040"/>
      <c r="D34" s="1040"/>
      <c r="E34" s="1040"/>
      <c r="F34" s="1040"/>
      <c r="G34" s="1040"/>
      <c r="H34" s="1040"/>
      <c r="I34" s="1040"/>
      <c r="J34" s="1040"/>
      <c r="K34" s="1040"/>
      <c r="L34" s="1040"/>
      <c r="M34" s="1040"/>
      <c r="N34" s="1040"/>
      <c r="O34" s="1040"/>
      <c r="P34" s="1041"/>
      <c r="Q34" s="1047">
        <v>32</v>
      </c>
      <c r="R34" s="1048"/>
      <c r="S34" s="1048"/>
      <c r="T34" s="1048"/>
      <c r="U34" s="1048"/>
      <c r="V34" s="1048">
        <v>5</v>
      </c>
      <c r="W34" s="1048"/>
      <c r="X34" s="1048"/>
      <c r="Y34" s="1048"/>
      <c r="Z34" s="1048"/>
      <c r="AA34" s="1048">
        <v>27</v>
      </c>
      <c r="AB34" s="1048"/>
      <c r="AC34" s="1048"/>
      <c r="AD34" s="1048"/>
      <c r="AE34" s="1049"/>
      <c r="AF34" s="1044">
        <v>113</v>
      </c>
      <c r="AG34" s="1045"/>
      <c r="AH34" s="1045"/>
      <c r="AI34" s="1045"/>
      <c r="AJ34" s="1046"/>
      <c r="AK34" s="989">
        <v>1</v>
      </c>
      <c r="AL34" s="980"/>
      <c r="AM34" s="980"/>
      <c r="AN34" s="980"/>
      <c r="AO34" s="980"/>
      <c r="AP34" s="980" t="s">
        <v>603</v>
      </c>
      <c r="AQ34" s="980"/>
      <c r="AR34" s="980"/>
      <c r="AS34" s="980"/>
      <c r="AT34" s="980"/>
      <c r="AU34" s="980" t="s">
        <v>603</v>
      </c>
      <c r="AV34" s="980"/>
      <c r="AW34" s="980"/>
      <c r="AX34" s="980"/>
      <c r="AY34" s="980"/>
      <c r="AZ34" s="1050" t="s">
        <v>603</v>
      </c>
      <c r="BA34" s="1050"/>
      <c r="BB34" s="1050"/>
      <c r="BC34" s="1050"/>
      <c r="BD34" s="1050"/>
      <c r="BE34" s="981" t="s">
        <v>413</v>
      </c>
      <c r="BF34" s="981"/>
      <c r="BG34" s="981"/>
      <c r="BH34" s="981"/>
      <c r="BI34" s="982"/>
      <c r="BJ34" s="223"/>
      <c r="BK34" s="223"/>
      <c r="BL34" s="223"/>
      <c r="BM34" s="223"/>
      <c r="BN34" s="223"/>
      <c r="BO34" s="233"/>
      <c r="BP34" s="233"/>
      <c r="BQ34" s="230">
        <v>28</v>
      </c>
      <c r="BR34" s="231"/>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21"/>
    </row>
    <row r="35" spans="1:131" ht="26.25" customHeight="1" x14ac:dyDescent="0.15">
      <c r="A35" s="234">
        <v>8</v>
      </c>
      <c r="B35" s="1039"/>
      <c r="C35" s="1040"/>
      <c r="D35" s="1040"/>
      <c r="E35" s="1040"/>
      <c r="F35" s="1040"/>
      <c r="G35" s="1040"/>
      <c r="H35" s="1040"/>
      <c r="I35" s="1040"/>
      <c r="J35" s="1040"/>
      <c r="K35" s="1040"/>
      <c r="L35" s="1040"/>
      <c r="M35" s="1040"/>
      <c r="N35" s="1040"/>
      <c r="O35" s="1040"/>
      <c r="P35" s="1041"/>
      <c r="Q35" s="1047"/>
      <c r="R35" s="1048"/>
      <c r="S35" s="1048"/>
      <c r="T35" s="1048"/>
      <c r="U35" s="1048"/>
      <c r="V35" s="1048"/>
      <c r="W35" s="1048"/>
      <c r="X35" s="1048"/>
      <c r="Y35" s="1048"/>
      <c r="Z35" s="1048"/>
      <c r="AA35" s="1048"/>
      <c r="AB35" s="1048"/>
      <c r="AC35" s="1048"/>
      <c r="AD35" s="1048"/>
      <c r="AE35" s="1049"/>
      <c r="AF35" s="1044"/>
      <c r="AG35" s="1045"/>
      <c r="AH35" s="1045"/>
      <c r="AI35" s="1045"/>
      <c r="AJ35" s="1046"/>
      <c r="AK35" s="989"/>
      <c r="AL35" s="980"/>
      <c r="AM35" s="980"/>
      <c r="AN35" s="980"/>
      <c r="AO35" s="980"/>
      <c r="AP35" s="980"/>
      <c r="AQ35" s="980"/>
      <c r="AR35" s="980"/>
      <c r="AS35" s="980"/>
      <c r="AT35" s="980"/>
      <c r="AU35" s="980"/>
      <c r="AV35" s="980"/>
      <c r="AW35" s="980"/>
      <c r="AX35" s="980"/>
      <c r="AY35" s="980"/>
      <c r="AZ35" s="1050"/>
      <c r="BA35" s="1050"/>
      <c r="BB35" s="1050"/>
      <c r="BC35" s="1050"/>
      <c r="BD35" s="1050"/>
      <c r="BE35" s="981"/>
      <c r="BF35" s="981"/>
      <c r="BG35" s="981"/>
      <c r="BH35" s="981"/>
      <c r="BI35" s="982"/>
      <c r="BJ35" s="223"/>
      <c r="BK35" s="223"/>
      <c r="BL35" s="223"/>
      <c r="BM35" s="223"/>
      <c r="BN35" s="223"/>
      <c r="BO35" s="233"/>
      <c r="BP35" s="233"/>
      <c r="BQ35" s="230">
        <v>29</v>
      </c>
      <c r="BR35" s="231"/>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21"/>
    </row>
    <row r="36" spans="1:131" ht="26.25" customHeight="1" x14ac:dyDescent="0.15">
      <c r="A36" s="234">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23"/>
      <c r="BK36" s="223"/>
      <c r="BL36" s="223"/>
      <c r="BM36" s="223"/>
      <c r="BN36" s="223"/>
      <c r="BO36" s="233"/>
      <c r="BP36" s="233"/>
      <c r="BQ36" s="230">
        <v>30</v>
      </c>
      <c r="BR36" s="231"/>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21"/>
    </row>
    <row r="37" spans="1:131" ht="26.25" customHeight="1" x14ac:dyDescent="0.15">
      <c r="A37" s="234">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23"/>
      <c r="BK37" s="223"/>
      <c r="BL37" s="223"/>
      <c r="BM37" s="223"/>
      <c r="BN37" s="223"/>
      <c r="BO37" s="233"/>
      <c r="BP37" s="233"/>
      <c r="BQ37" s="230">
        <v>31</v>
      </c>
      <c r="BR37" s="231"/>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21"/>
    </row>
    <row r="38" spans="1:131" ht="26.25" customHeight="1" x14ac:dyDescent="0.15">
      <c r="A38" s="234">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23"/>
      <c r="BK38" s="223"/>
      <c r="BL38" s="223"/>
      <c r="BM38" s="223"/>
      <c r="BN38" s="223"/>
      <c r="BO38" s="233"/>
      <c r="BP38" s="233"/>
      <c r="BQ38" s="230">
        <v>32</v>
      </c>
      <c r="BR38" s="231"/>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21"/>
    </row>
    <row r="39" spans="1:131" ht="26.25" customHeight="1" x14ac:dyDescent="0.15">
      <c r="A39" s="234">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23"/>
      <c r="BK39" s="223"/>
      <c r="BL39" s="223"/>
      <c r="BM39" s="223"/>
      <c r="BN39" s="223"/>
      <c r="BO39" s="233"/>
      <c r="BP39" s="233"/>
      <c r="BQ39" s="230">
        <v>33</v>
      </c>
      <c r="BR39" s="231"/>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21"/>
    </row>
    <row r="40" spans="1:131" ht="26.25" customHeight="1" x14ac:dyDescent="0.15">
      <c r="A40" s="230">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23"/>
      <c r="BK40" s="223"/>
      <c r="BL40" s="223"/>
      <c r="BM40" s="223"/>
      <c r="BN40" s="223"/>
      <c r="BO40" s="233"/>
      <c r="BP40" s="233"/>
      <c r="BQ40" s="230">
        <v>34</v>
      </c>
      <c r="BR40" s="231"/>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21"/>
    </row>
    <row r="41" spans="1:131" ht="26.25" customHeight="1" x14ac:dyDescent="0.15">
      <c r="A41" s="230">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23"/>
      <c r="BK41" s="223"/>
      <c r="BL41" s="223"/>
      <c r="BM41" s="223"/>
      <c r="BN41" s="223"/>
      <c r="BO41" s="233"/>
      <c r="BP41" s="233"/>
      <c r="BQ41" s="230">
        <v>35</v>
      </c>
      <c r="BR41" s="231"/>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21"/>
    </row>
    <row r="42" spans="1:131" ht="26.25" customHeight="1" x14ac:dyDescent="0.15">
      <c r="A42" s="230">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23"/>
      <c r="BK42" s="223"/>
      <c r="BL42" s="223"/>
      <c r="BM42" s="223"/>
      <c r="BN42" s="223"/>
      <c r="BO42" s="233"/>
      <c r="BP42" s="233"/>
      <c r="BQ42" s="230">
        <v>36</v>
      </c>
      <c r="BR42" s="231"/>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21"/>
    </row>
    <row r="43" spans="1:131" ht="26.25" customHeight="1" x14ac:dyDescent="0.15">
      <c r="A43" s="230">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23"/>
      <c r="BK43" s="223"/>
      <c r="BL43" s="223"/>
      <c r="BM43" s="223"/>
      <c r="BN43" s="223"/>
      <c r="BO43" s="233"/>
      <c r="BP43" s="233"/>
      <c r="BQ43" s="230">
        <v>37</v>
      </c>
      <c r="BR43" s="231"/>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21"/>
    </row>
    <row r="44" spans="1:131" ht="26.25" customHeight="1" x14ac:dyDescent="0.15">
      <c r="A44" s="230">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23"/>
      <c r="BK44" s="223"/>
      <c r="BL44" s="223"/>
      <c r="BM44" s="223"/>
      <c r="BN44" s="223"/>
      <c r="BO44" s="233"/>
      <c r="BP44" s="233"/>
      <c r="BQ44" s="230">
        <v>38</v>
      </c>
      <c r="BR44" s="231"/>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21"/>
    </row>
    <row r="45" spans="1:131" ht="26.25" customHeight="1" x14ac:dyDescent="0.15">
      <c r="A45" s="230">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23"/>
      <c r="BK45" s="223"/>
      <c r="BL45" s="223"/>
      <c r="BM45" s="223"/>
      <c r="BN45" s="223"/>
      <c r="BO45" s="233"/>
      <c r="BP45" s="233"/>
      <c r="BQ45" s="230">
        <v>39</v>
      </c>
      <c r="BR45" s="231"/>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21"/>
    </row>
    <row r="46" spans="1:131" ht="26.25" customHeight="1" x14ac:dyDescent="0.15">
      <c r="A46" s="230">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23"/>
      <c r="BK46" s="223"/>
      <c r="BL46" s="223"/>
      <c r="BM46" s="223"/>
      <c r="BN46" s="223"/>
      <c r="BO46" s="233"/>
      <c r="BP46" s="233"/>
      <c r="BQ46" s="230">
        <v>40</v>
      </c>
      <c r="BR46" s="231"/>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21"/>
    </row>
    <row r="47" spans="1:131" ht="26.25" customHeight="1" x14ac:dyDescent="0.15">
      <c r="A47" s="230">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23"/>
      <c r="BK47" s="223"/>
      <c r="BL47" s="223"/>
      <c r="BM47" s="223"/>
      <c r="BN47" s="223"/>
      <c r="BO47" s="233"/>
      <c r="BP47" s="233"/>
      <c r="BQ47" s="230">
        <v>41</v>
      </c>
      <c r="BR47" s="231"/>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21"/>
    </row>
    <row r="48" spans="1:131" ht="26.25" customHeight="1" x14ac:dyDescent="0.15">
      <c r="A48" s="230">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23"/>
      <c r="BK48" s="223"/>
      <c r="BL48" s="223"/>
      <c r="BM48" s="223"/>
      <c r="BN48" s="223"/>
      <c r="BO48" s="233"/>
      <c r="BP48" s="233"/>
      <c r="BQ48" s="230">
        <v>42</v>
      </c>
      <c r="BR48" s="231"/>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21"/>
    </row>
    <row r="49" spans="1:131" ht="26.25" customHeight="1" x14ac:dyDescent="0.15">
      <c r="A49" s="230">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23"/>
      <c r="BK49" s="223"/>
      <c r="BL49" s="223"/>
      <c r="BM49" s="223"/>
      <c r="BN49" s="223"/>
      <c r="BO49" s="233"/>
      <c r="BP49" s="233"/>
      <c r="BQ49" s="230">
        <v>43</v>
      </c>
      <c r="BR49" s="231"/>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21"/>
    </row>
    <row r="50" spans="1:131" ht="26.25" customHeight="1" x14ac:dyDescent="0.15">
      <c r="A50" s="230">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23"/>
      <c r="BK50" s="223"/>
      <c r="BL50" s="223"/>
      <c r="BM50" s="223"/>
      <c r="BN50" s="223"/>
      <c r="BO50" s="233"/>
      <c r="BP50" s="233"/>
      <c r="BQ50" s="230">
        <v>44</v>
      </c>
      <c r="BR50" s="231"/>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21"/>
    </row>
    <row r="51" spans="1:131" ht="26.25" customHeight="1" x14ac:dyDescent="0.15">
      <c r="A51" s="230">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23"/>
      <c r="BK51" s="223"/>
      <c r="BL51" s="223"/>
      <c r="BM51" s="223"/>
      <c r="BN51" s="223"/>
      <c r="BO51" s="233"/>
      <c r="BP51" s="233"/>
      <c r="BQ51" s="230">
        <v>45</v>
      </c>
      <c r="BR51" s="231"/>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21"/>
    </row>
    <row r="52" spans="1:131" ht="26.25" customHeight="1" x14ac:dyDescent="0.15">
      <c r="A52" s="230">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23"/>
      <c r="BK52" s="223"/>
      <c r="BL52" s="223"/>
      <c r="BM52" s="223"/>
      <c r="BN52" s="223"/>
      <c r="BO52" s="233"/>
      <c r="BP52" s="233"/>
      <c r="BQ52" s="230">
        <v>46</v>
      </c>
      <c r="BR52" s="231"/>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21"/>
    </row>
    <row r="53" spans="1:131" ht="26.25" customHeight="1" x14ac:dyDescent="0.15">
      <c r="A53" s="230">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23"/>
      <c r="BK53" s="223"/>
      <c r="BL53" s="223"/>
      <c r="BM53" s="223"/>
      <c r="BN53" s="223"/>
      <c r="BO53" s="233"/>
      <c r="BP53" s="233"/>
      <c r="BQ53" s="230">
        <v>47</v>
      </c>
      <c r="BR53" s="231"/>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21"/>
    </row>
    <row r="54" spans="1:131" ht="26.25" customHeight="1" x14ac:dyDescent="0.15">
      <c r="A54" s="230">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23"/>
      <c r="BK54" s="223"/>
      <c r="BL54" s="223"/>
      <c r="BM54" s="223"/>
      <c r="BN54" s="223"/>
      <c r="BO54" s="233"/>
      <c r="BP54" s="233"/>
      <c r="BQ54" s="230">
        <v>48</v>
      </c>
      <c r="BR54" s="231"/>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21"/>
    </row>
    <row r="55" spans="1:131" ht="26.25" customHeight="1" x14ac:dyDescent="0.15">
      <c r="A55" s="230">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23"/>
      <c r="BK55" s="223"/>
      <c r="BL55" s="223"/>
      <c r="BM55" s="223"/>
      <c r="BN55" s="223"/>
      <c r="BO55" s="233"/>
      <c r="BP55" s="233"/>
      <c r="BQ55" s="230">
        <v>49</v>
      </c>
      <c r="BR55" s="231"/>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21"/>
    </row>
    <row r="56" spans="1:131" ht="26.25" customHeight="1" x14ac:dyDescent="0.15">
      <c r="A56" s="230">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23"/>
      <c r="BK56" s="223"/>
      <c r="BL56" s="223"/>
      <c r="BM56" s="223"/>
      <c r="BN56" s="223"/>
      <c r="BO56" s="233"/>
      <c r="BP56" s="233"/>
      <c r="BQ56" s="230">
        <v>50</v>
      </c>
      <c r="BR56" s="231"/>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21"/>
    </row>
    <row r="57" spans="1:131" ht="26.25" customHeight="1" x14ac:dyDescent="0.15">
      <c r="A57" s="230">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23"/>
      <c r="BK57" s="223"/>
      <c r="BL57" s="223"/>
      <c r="BM57" s="223"/>
      <c r="BN57" s="223"/>
      <c r="BO57" s="233"/>
      <c r="BP57" s="233"/>
      <c r="BQ57" s="230">
        <v>51</v>
      </c>
      <c r="BR57" s="231"/>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21"/>
    </row>
    <row r="58" spans="1:131" ht="26.25" customHeight="1" x14ac:dyDescent="0.15">
      <c r="A58" s="230">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23"/>
      <c r="BK58" s="223"/>
      <c r="BL58" s="223"/>
      <c r="BM58" s="223"/>
      <c r="BN58" s="223"/>
      <c r="BO58" s="233"/>
      <c r="BP58" s="233"/>
      <c r="BQ58" s="230">
        <v>52</v>
      </c>
      <c r="BR58" s="231"/>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21"/>
    </row>
    <row r="59" spans="1:131" ht="26.25" customHeight="1" x14ac:dyDescent="0.15">
      <c r="A59" s="230">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23"/>
      <c r="BK59" s="223"/>
      <c r="BL59" s="223"/>
      <c r="BM59" s="223"/>
      <c r="BN59" s="223"/>
      <c r="BO59" s="233"/>
      <c r="BP59" s="233"/>
      <c r="BQ59" s="230">
        <v>53</v>
      </c>
      <c r="BR59" s="231"/>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21"/>
    </row>
    <row r="60" spans="1:131" ht="26.25" customHeight="1" x14ac:dyDescent="0.15">
      <c r="A60" s="230">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23"/>
      <c r="BK60" s="223"/>
      <c r="BL60" s="223"/>
      <c r="BM60" s="223"/>
      <c r="BN60" s="223"/>
      <c r="BO60" s="233"/>
      <c r="BP60" s="233"/>
      <c r="BQ60" s="230">
        <v>54</v>
      </c>
      <c r="BR60" s="231"/>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21"/>
    </row>
    <row r="61" spans="1:131" ht="26.25" customHeight="1" thickBot="1" x14ac:dyDescent="0.2">
      <c r="A61" s="230">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23"/>
      <c r="BK61" s="223"/>
      <c r="BL61" s="223"/>
      <c r="BM61" s="223"/>
      <c r="BN61" s="223"/>
      <c r="BO61" s="233"/>
      <c r="BP61" s="233"/>
      <c r="BQ61" s="230">
        <v>55</v>
      </c>
      <c r="BR61" s="231"/>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21"/>
    </row>
    <row r="62" spans="1:131" ht="26.25" customHeight="1" x14ac:dyDescent="0.15">
      <c r="A62" s="230">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414</v>
      </c>
      <c r="BK62" s="1037"/>
      <c r="BL62" s="1037"/>
      <c r="BM62" s="1037"/>
      <c r="BN62" s="1038"/>
      <c r="BO62" s="233"/>
      <c r="BP62" s="233"/>
      <c r="BQ62" s="230">
        <v>56</v>
      </c>
      <c r="BR62" s="231"/>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21"/>
    </row>
    <row r="63" spans="1:131" ht="26.25" customHeight="1" thickBot="1" x14ac:dyDescent="0.2">
      <c r="A63" s="232" t="s">
        <v>391</v>
      </c>
      <c r="B63" s="946" t="s">
        <v>415</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722</v>
      </c>
      <c r="AG63" s="968"/>
      <c r="AH63" s="968"/>
      <c r="AI63" s="968"/>
      <c r="AJ63" s="1031"/>
      <c r="AK63" s="1032"/>
      <c r="AL63" s="972"/>
      <c r="AM63" s="972"/>
      <c r="AN63" s="972"/>
      <c r="AO63" s="972"/>
      <c r="AP63" s="968">
        <v>11079</v>
      </c>
      <c r="AQ63" s="968"/>
      <c r="AR63" s="968"/>
      <c r="AS63" s="968"/>
      <c r="AT63" s="968"/>
      <c r="AU63" s="968">
        <v>8462</v>
      </c>
      <c r="AV63" s="968"/>
      <c r="AW63" s="968"/>
      <c r="AX63" s="968"/>
      <c r="AY63" s="968"/>
      <c r="AZ63" s="1026"/>
      <c r="BA63" s="1026"/>
      <c r="BB63" s="1026"/>
      <c r="BC63" s="1026"/>
      <c r="BD63" s="1026"/>
      <c r="BE63" s="969"/>
      <c r="BF63" s="969"/>
      <c r="BG63" s="969"/>
      <c r="BH63" s="969"/>
      <c r="BI63" s="970"/>
      <c r="BJ63" s="1027" t="s">
        <v>416</v>
      </c>
      <c r="BK63" s="962"/>
      <c r="BL63" s="962"/>
      <c r="BM63" s="962"/>
      <c r="BN63" s="1028"/>
      <c r="BO63" s="233"/>
      <c r="BP63" s="233"/>
      <c r="BQ63" s="230">
        <v>57</v>
      </c>
      <c r="BR63" s="231"/>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21"/>
    </row>
    <row r="64" spans="1:131" ht="26.25" customHeight="1" x14ac:dyDescent="0.1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21"/>
    </row>
    <row r="65" spans="1:131" ht="26.25" customHeight="1" thickBot="1" x14ac:dyDescent="0.2">
      <c r="A65" s="223" t="s">
        <v>417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21"/>
    </row>
    <row r="66" spans="1:131" ht="26.25" customHeight="1" x14ac:dyDescent="0.15">
      <c r="A66" s="1004" t="s">
        <v>418</v>
      </c>
      <c r="B66" s="1005"/>
      <c r="C66" s="1005"/>
      <c r="D66" s="1005"/>
      <c r="E66" s="1005"/>
      <c r="F66" s="1005"/>
      <c r="G66" s="1005"/>
      <c r="H66" s="1005"/>
      <c r="I66" s="1005"/>
      <c r="J66" s="1005"/>
      <c r="K66" s="1005"/>
      <c r="L66" s="1005"/>
      <c r="M66" s="1005"/>
      <c r="N66" s="1005"/>
      <c r="O66" s="1005"/>
      <c r="P66" s="1006"/>
      <c r="Q66" s="1010" t="s">
        <v>419</v>
      </c>
      <c r="R66" s="1011"/>
      <c r="S66" s="1011"/>
      <c r="T66" s="1011"/>
      <c r="U66" s="1012"/>
      <c r="V66" s="1010" t="s">
        <v>420</v>
      </c>
      <c r="W66" s="1011"/>
      <c r="X66" s="1011"/>
      <c r="Y66" s="1011"/>
      <c r="Z66" s="1012"/>
      <c r="AA66" s="1010" t="s">
        <v>421</v>
      </c>
      <c r="AB66" s="1011"/>
      <c r="AC66" s="1011"/>
      <c r="AD66" s="1011"/>
      <c r="AE66" s="1012"/>
      <c r="AF66" s="1016" t="s">
        <v>422</v>
      </c>
      <c r="AG66" s="1017"/>
      <c r="AH66" s="1017"/>
      <c r="AI66" s="1017"/>
      <c r="AJ66" s="1018"/>
      <c r="AK66" s="1010" t="s">
        <v>400</v>
      </c>
      <c r="AL66" s="1005"/>
      <c r="AM66" s="1005"/>
      <c r="AN66" s="1005"/>
      <c r="AO66" s="1006"/>
      <c r="AP66" s="1010" t="s">
        <v>423</v>
      </c>
      <c r="AQ66" s="1011"/>
      <c r="AR66" s="1011"/>
      <c r="AS66" s="1011"/>
      <c r="AT66" s="1012"/>
      <c r="AU66" s="1010" t="s">
        <v>424</v>
      </c>
      <c r="AV66" s="1011"/>
      <c r="AW66" s="1011"/>
      <c r="AX66" s="1011"/>
      <c r="AY66" s="1012"/>
      <c r="AZ66" s="1010" t="s">
        <v>379</v>
      </c>
      <c r="BA66" s="1011"/>
      <c r="BB66" s="1011"/>
      <c r="BC66" s="1011"/>
      <c r="BD66" s="1024"/>
      <c r="BE66" s="233"/>
      <c r="BF66" s="233"/>
      <c r="BG66" s="233"/>
      <c r="BH66" s="233"/>
      <c r="BI66" s="233"/>
      <c r="BJ66" s="233"/>
      <c r="BK66" s="233"/>
      <c r="BL66" s="233"/>
      <c r="BM66" s="233"/>
      <c r="BN66" s="233"/>
      <c r="BO66" s="233"/>
      <c r="BP66" s="233"/>
      <c r="BQ66" s="230">
        <v>60</v>
      </c>
      <c r="BR66" s="235"/>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21"/>
    </row>
    <row r="67" spans="1:131" ht="26.25" customHeight="1" thickBot="1" x14ac:dyDescent="0.2">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33"/>
      <c r="BF67" s="233"/>
      <c r="BG67" s="233"/>
      <c r="BH67" s="233"/>
      <c r="BI67" s="233"/>
      <c r="BJ67" s="233"/>
      <c r="BK67" s="233"/>
      <c r="BL67" s="233"/>
      <c r="BM67" s="233"/>
      <c r="BN67" s="233"/>
      <c r="BO67" s="233"/>
      <c r="BP67" s="233"/>
      <c r="BQ67" s="230">
        <v>61</v>
      </c>
      <c r="BR67" s="235"/>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21"/>
    </row>
    <row r="68" spans="1:131" ht="26.25" customHeight="1" thickTop="1" x14ac:dyDescent="0.15">
      <c r="A68" s="228">
        <v>1</v>
      </c>
      <c r="B68" s="994" t="s">
        <v>589</v>
      </c>
      <c r="C68" s="995"/>
      <c r="D68" s="995"/>
      <c r="E68" s="995"/>
      <c r="F68" s="995"/>
      <c r="G68" s="995"/>
      <c r="H68" s="995"/>
      <c r="I68" s="995"/>
      <c r="J68" s="995"/>
      <c r="K68" s="995"/>
      <c r="L68" s="995"/>
      <c r="M68" s="995"/>
      <c r="N68" s="995"/>
      <c r="O68" s="995"/>
      <c r="P68" s="996"/>
      <c r="Q68" s="997">
        <v>1222</v>
      </c>
      <c r="R68" s="991"/>
      <c r="S68" s="991"/>
      <c r="T68" s="991"/>
      <c r="U68" s="991"/>
      <c r="V68" s="991">
        <v>1170</v>
      </c>
      <c r="W68" s="991"/>
      <c r="X68" s="991"/>
      <c r="Y68" s="991"/>
      <c r="Z68" s="991"/>
      <c r="AA68" s="991">
        <v>52</v>
      </c>
      <c r="AB68" s="991"/>
      <c r="AC68" s="991"/>
      <c r="AD68" s="991"/>
      <c r="AE68" s="991"/>
      <c r="AF68" s="991">
        <v>52</v>
      </c>
      <c r="AG68" s="991"/>
      <c r="AH68" s="991"/>
      <c r="AI68" s="991"/>
      <c r="AJ68" s="991"/>
      <c r="AK68" s="991" t="s">
        <v>602</v>
      </c>
      <c r="AL68" s="991"/>
      <c r="AM68" s="991"/>
      <c r="AN68" s="991"/>
      <c r="AO68" s="991"/>
      <c r="AP68" s="991">
        <v>393</v>
      </c>
      <c r="AQ68" s="991"/>
      <c r="AR68" s="991"/>
      <c r="AS68" s="991"/>
      <c r="AT68" s="991"/>
      <c r="AU68" s="991">
        <v>271</v>
      </c>
      <c r="AV68" s="991"/>
      <c r="AW68" s="991"/>
      <c r="AX68" s="991"/>
      <c r="AY68" s="991"/>
      <c r="AZ68" s="992"/>
      <c r="BA68" s="992"/>
      <c r="BB68" s="992"/>
      <c r="BC68" s="992"/>
      <c r="BD68" s="993"/>
      <c r="BE68" s="233"/>
      <c r="BF68" s="233"/>
      <c r="BG68" s="233"/>
      <c r="BH68" s="233"/>
      <c r="BI68" s="233"/>
      <c r="BJ68" s="233"/>
      <c r="BK68" s="233"/>
      <c r="BL68" s="233"/>
      <c r="BM68" s="233"/>
      <c r="BN68" s="233"/>
      <c r="BO68" s="233"/>
      <c r="BP68" s="233"/>
      <c r="BQ68" s="230">
        <v>62</v>
      </c>
      <c r="BR68" s="235"/>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21"/>
    </row>
    <row r="69" spans="1:131" ht="26.25" customHeight="1" x14ac:dyDescent="0.15">
      <c r="A69" s="230">
        <v>2</v>
      </c>
      <c r="B69" s="983" t="s">
        <v>590</v>
      </c>
      <c r="C69" s="984"/>
      <c r="D69" s="984"/>
      <c r="E69" s="984"/>
      <c r="F69" s="984"/>
      <c r="G69" s="984"/>
      <c r="H69" s="984"/>
      <c r="I69" s="984"/>
      <c r="J69" s="984"/>
      <c r="K69" s="984"/>
      <c r="L69" s="984"/>
      <c r="M69" s="984"/>
      <c r="N69" s="984"/>
      <c r="O69" s="984"/>
      <c r="P69" s="985"/>
      <c r="Q69" s="986">
        <v>1041</v>
      </c>
      <c r="R69" s="980"/>
      <c r="S69" s="980"/>
      <c r="T69" s="980"/>
      <c r="U69" s="980"/>
      <c r="V69" s="980">
        <v>976</v>
      </c>
      <c r="W69" s="980"/>
      <c r="X69" s="980"/>
      <c r="Y69" s="980"/>
      <c r="Z69" s="980"/>
      <c r="AA69" s="980">
        <v>66</v>
      </c>
      <c r="AB69" s="980"/>
      <c r="AC69" s="980"/>
      <c r="AD69" s="980"/>
      <c r="AE69" s="980"/>
      <c r="AF69" s="980">
        <v>66</v>
      </c>
      <c r="AG69" s="980"/>
      <c r="AH69" s="980"/>
      <c r="AI69" s="980"/>
      <c r="AJ69" s="980"/>
      <c r="AK69" s="980" t="s">
        <v>602</v>
      </c>
      <c r="AL69" s="980"/>
      <c r="AM69" s="980"/>
      <c r="AN69" s="980"/>
      <c r="AO69" s="980"/>
      <c r="AP69" s="980" t="s">
        <v>602</v>
      </c>
      <c r="AQ69" s="980"/>
      <c r="AR69" s="980"/>
      <c r="AS69" s="980"/>
      <c r="AT69" s="980"/>
      <c r="AU69" s="980" t="s">
        <v>603</v>
      </c>
      <c r="AV69" s="980"/>
      <c r="AW69" s="980"/>
      <c r="AX69" s="980"/>
      <c r="AY69" s="980"/>
      <c r="AZ69" s="981"/>
      <c r="BA69" s="981"/>
      <c r="BB69" s="981"/>
      <c r="BC69" s="981"/>
      <c r="BD69" s="982"/>
      <c r="BE69" s="233"/>
      <c r="BF69" s="233"/>
      <c r="BG69" s="233"/>
      <c r="BH69" s="233"/>
      <c r="BI69" s="233"/>
      <c r="BJ69" s="233"/>
      <c r="BK69" s="233"/>
      <c r="BL69" s="233"/>
      <c r="BM69" s="233"/>
      <c r="BN69" s="233"/>
      <c r="BO69" s="233"/>
      <c r="BP69" s="233"/>
      <c r="BQ69" s="230">
        <v>63</v>
      </c>
      <c r="BR69" s="235"/>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21"/>
    </row>
    <row r="70" spans="1:131" ht="26.25" customHeight="1" x14ac:dyDescent="0.15">
      <c r="A70" s="230">
        <v>3</v>
      </c>
      <c r="B70" s="983" t="s">
        <v>591</v>
      </c>
      <c r="C70" s="984"/>
      <c r="D70" s="984"/>
      <c r="E70" s="984"/>
      <c r="F70" s="984"/>
      <c r="G70" s="984"/>
      <c r="H70" s="984"/>
      <c r="I70" s="984"/>
      <c r="J70" s="984"/>
      <c r="K70" s="984"/>
      <c r="L70" s="984"/>
      <c r="M70" s="984"/>
      <c r="N70" s="984"/>
      <c r="O70" s="984"/>
      <c r="P70" s="985"/>
      <c r="Q70" s="986">
        <v>278970</v>
      </c>
      <c r="R70" s="980"/>
      <c r="S70" s="980"/>
      <c r="T70" s="980"/>
      <c r="U70" s="980"/>
      <c r="V70" s="980">
        <v>271869</v>
      </c>
      <c r="W70" s="980"/>
      <c r="X70" s="980"/>
      <c r="Y70" s="980"/>
      <c r="Z70" s="980"/>
      <c r="AA70" s="980">
        <v>7101</v>
      </c>
      <c r="AB70" s="980"/>
      <c r="AC70" s="980"/>
      <c r="AD70" s="980"/>
      <c r="AE70" s="980"/>
      <c r="AF70" s="980">
        <v>7101</v>
      </c>
      <c r="AG70" s="980"/>
      <c r="AH70" s="980"/>
      <c r="AI70" s="980"/>
      <c r="AJ70" s="980"/>
      <c r="AK70" s="980">
        <v>892</v>
      </c>
      <c r="AL70" s="980"/>
      <c r="AM70" s="980"/>
      <c r="AN70" s="980"/>
      <c r="AO70" s="980"/>
      <c r="AP70" s="980" t="s">
        <v>602</v>
      </c>
      <c r="AQ70" s="980"/>
      <c r="AR70" s="980"/>
      <c r="AS70" s="980"/>
      <c r="AT70" s="980"/>
      <c r="AU70" s="980" t="s">
        <v>603</v>
      </c>
      <c r="AV70" s="980"/>
      <c r="AW70" s="980"/>
      <c r="AX70" s="980"/>
      <c r="AY70" s="980"/>
      <c r="AZ70" s="981"/>
      <c r="BA70" s="981"/>
      <c r="BB70" s="981"/>
      <c r="BC70" s="981"/>
      <c r="BD70" s="982"/>
      <c r="BE70" s="233"/>
      <c r="BF70" s="233"/>
      <c r="BG70" s="233"/>
      <c r="BH70" s="233"/>
      <c r="BI70" s="233"/>
      <c r="BJ70" s="233"/>
      <c r="BK70" s="233"/>
      <c r="BL70" s="233"/>
      <c r="BM70" s="233"/>
      <c r="BN70" s="233"/>
      <c r="BO70" s="233"/>
      <c r="BP70" s="233"/>
      <c r="BQ70" s="230">
        <v>64</v>
      </c>
      <c r="BR70" s="235"/>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21"/>
    </row>
    <row r="71" spans="1:131" ht="26.25" customHeight="1" x14ac:dyDescent="0.15">
      <c r="A71" s="230">
        <v>4</v>
      </c>
      <c r="B71" s="983" t="s">
        <v>592</v>
      </c>
      <c r="C71" s="984"/>
      <c r="D71" s="984"/>
      <c r="E71" s="984"/>
      <c r="F71" s="984"/>
      <c r="G71" s="984"/>
      <c r="H71" s="984"/>
      <c r="I71" s="984"/>
      <c r="J71" s="984"/>
      <c r="K71" s="984"/>
      <c r="L71" s="984"/>
      <c r="M71" s="984"/>
      <c r="N71" s="984"/>
      <c r="O71" s="984"/>
      <c r="P71" s="985"/>
      <c r="Q71" s="986">
        <v>1135</v>
      </c>
      <c r="R71" s="980"/>
      <c r="S71" s="980"/>
      <c r="T71" s="980"/>
      <c r="U71" s="980"/>
      <c r="V71" s="980">
        <v>793</v>
      </c>
      <c r="W71" s="980"/>
      <c r="X71" s="980"/>
      <c r="Y71" s="980"/>
      <c r="Z71" s="980"/>
      <c r="AA71" s="980">
        <v>342</v>
      </c>
      <c r="AB71" s="980"/>
      <c r="AC71" s="980"/>
      <c r="AD71" s="980"/>
      <c r="AE71" s="980"/>
      <c r="AF71" s="980">
        <v>457</v>
      </c>
      <c r="AG71" s="980"/>
      <c r="AH71" s="980"/>
      <c r="AI71" s="980"/>
      <c r="AJ71" s="980"/>
      <c r="AK71" s="980" t="s">
        <v>602</v>
      </c>
      <c r="AL71" s="980"/>
      <c r="AM71" s="980"/>
      <c r="AN71" s="980"/>
      <c r="AO71" s="980"/>
      <c r="AP71" s="980">
        <v>16300</v>
      </c>
      <c r="AQ71" s="980"/>
      <c r="AR71" s="980"/>
      <c r="AS71" s="980"/>
      <c r="AT71" s="980"/>
      <c r="AU71" s="980" t="s">
        <v>603</v>
      </c>
      <c r="AV71" s="980"/>
      <c r="AW71" s="980"/>
      <c r="AX71" s="980"/>
      <c r="AY71" s="980"/>
      <c r="AZ71" s="981"/>
      <c r="BA71" s="981"/>
      <c r="BB71" s="981"/>
      <c r="BC71" s="981"/>
      <c r="BD71" s="982"/>
      <c r="BE71" s="233"/>
      <c r="BF71" s="233"/>
      <c r="BG71" s="233"/>
      <c r="BH71" s="233"/>
      <c r="BI71" s="233"/>
      <c r="BJ71" s="233"/>
      <c r="BK71" s="233"/>
      <c r="BL71" s="233"/>
      <c r="BM71" s="233"/>
      <c r="BN71" s="233"/>
      <c r="BO71" s="233"/>
      <c r="BP71" s="233"/>
      <c r="BQ71" s="230">
        <v>65</v>
      </c>
      <c r="BR71" s="235"/>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21"/>
    </row>
    <row r="72" spans="1:131" ht="26.25" customHeight="1" x14ac:dyDescent="0.15">
      <c r="A72" s="230">
        <v>5</v>
      </c>
      <c r="B72" s="983" t="s">
        <v>593</v>
      </c>
      <c r="C72" s="984"/>
      <c r="D72" s="984"/>
      <c r="E72" s="984"/>
      <c r="F72" s="984"/>
      <c r="G72" s="984"/>
      <c r="H72" s="984"/>
      <c r="I72" s="984"/>
      <c r="J72" s="984"/>
      <c r="K72" s="984"/>
      <c r="L72" s="984"/>
      <c r="M72" s="984"/>
      <c r="N72" s="984"/>
      <c r="O72" s="984"/>
      <c r="P72" s="985"/>
      <c r="Q72" s="986">
        <v>696</v>
      </c>
      <c r="R72" s="980"/>
      <c r="S72" s="980"/>
      <c r="T72" s="980"/>
      <c r="U72" s="980"/>
      <c r="V72" s="980">
        <v>635</v>
      </c>
      <c r="W72" s="980"/>
      <c r="X72" s="980"/>
      <c r="Y72" s="980"/>
      <c r="Z72" s="980"/>
      <c r="AA72" s="980">
        <v>61</v>
      </c>
      <c r="AB72" s="980"/>
      <c r="AC72" s="980"/>
      <c r="AD72" s="980"/>
      <c r="AE72" s="980"/>
      <c r="AF72" s="980">
        <v>61</v>
      </c>
      <c r="AG72" s="980"/>
      <c r="AH72" s="980"/>
      <c r="AI72" s="980"/>
      <c r="AJ72" s="980"/>
      <c r="AK72" s="980" t="s">
        <v>602</v>
      </c>
      <c r="AL72" s="980"/>
      <c r="AM72" s="980"/>
      <c r="AN72" s="980"/>
      <c r="AO72" s="980"/>
      <c r="AP72" s="980">
        <v>534</v>
      </c>
      <c r="AQ72" s="980"/>
      <c r="AR72" s="980"/>
      <c r="AS72" s="980"/>
      <c r="AT72" s="980"/>
      <c r="AU72" s="980">
        <v>64</v>
      </c>
      <c r="AV72" s="980"/>
      <c r="AW72" s="980"/>
      <c r="AX72" s="980"/>
      <c r="AY72" s="980"/>
      <c r="AZ72" s="981"/>
      <c r="BA72" s="981"/>
      <c r="BB72" s="981"/>
      <c r="BC72" s="981"/>
      <c r="BD72" s="982"/>
      <c r="BE72" s="233"/>
      <c r="BF72" s="233"/>
      <c r="BG72" s="233"/>
      <c r="BH72" s="233"/>
      <c r="BI72" s="233"/>
      <c r="BJ72" s="233"/>
      <c r="BK72" s="233"/>
      <c r="BL72" s="233"/>
      <c r="BM72" s="233"/>
      <c r="BN72" s="233"/>
      <c r="BO72" s="233"/>
      <c r="BP72" s="233"/>
      <c r="BQ72" s="230">
        <v>66</v>
      </c>
      <c r="BR72" s="235"/>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21"/>
    </row>
    <row r="73" spans="1:131" ht="26.25" customHeight="1" x14ac:dyDescent="0.15">
      <c r="A73" s="230">
        <v>6</v>
      </c>
      <c r="B73" s="983" t="s">
        <v>594</v>
      </c>
      <c r="C73" s="984"/>
      <c r="D73" s="984"/>
      <c r="E73" s="984"/>
      <c r="F73" s="984"/>
      <c r="G73" s="984"/>
      <c r="H73" s="984"/>
      <c r="I73" s="984"/>
      <c r="J73" s="984"/>
      <c r="K73" s="984"/>
      <c r="L73" s="984"/>
      <c r="M73" s="984"/>
      <c r="N73" s="984"/>
      <c r="O73" s="984"/>
      <c r="P73" s="985"/>
      <c r="Q73" s="986">
        <v>982</v>
      </c>
      <c r="R73" s="980"/>
      <c r="S73" s="980"/>
      <c r="T73" s="980"/>
      <c r="U73" s="980"/>
      <c r="V73" s="980">
        <v>855</v>
      </c>
      <c r="W73" s="980"/>
      <c r="X73" s="980"/>
      <c r="Y73" s="980"/>
      <c r="Z73" s="980"/>
      <c r="AA73" s="980">
        <v>127</v>
      </c>
      <c r="AB73" s="980"/>
      <c r="AC73" s="980"/>
      <c r="AD73" s="980"/>
      <c r="AE73" s="980"/>
      <c r="AF73" s="980">
        <v>127</v>
      </c>
      <c r="AG73" s="980"/>
      <c r="AH73" s="980"/>
      <c r="AI73" s="980"/>
      <c r="AJ73" s="980"/>
      <c r="AK73" s="980" t="s">
        <v>602</v>
      </c>
      <c r="AL73" s="980"/>
      <c r="AM73" s="980"/>
      <c r="AN73" s="980"/>
      <c r="AO73" s="980"/>
      <c r="AP73" s="980">
        <v>5</v>
      </c>
      <c r="AQ73" s="980"/>
      <c r="AR73" s="980"/>
      <c r="AS73" s="980"/>
      <c r="AT73" s="980"/>
      <c r="AU73" s="980">
        <v>0</v>
      </c>
      <c r="AV73" s="980"/>
      <c r="AW73" s="980"/>
      <c r="AX73" s="980"/>
      <c r="AY73" s="980"/>
      <c r="AZ73" s="981"/>
      <c r="BA73" s="981"/>
      <c r="BB73" s="981"/>
      <c r="BC73" s="981"/>
      <c r="BD73" s="982"/>
      <c r="BE73" s="233"/>
      <c r="BF73" s="233"/>
      <c r="BG73" s="233"/>
      <c r="BH73" s="233"/>
      <c r="BI73" s="233"/>
      <c r="BJ73" s="233"/>
      <c r="BK73" s="233"/>
      <c r="BL73" s="233"/>
      <c r="BM73" s="233"/>
      <c r="BN73" s="233"/>
      <c r="BO73" s="233"/>
      <c r="BP73" s="233"/>
      <c r="BQ73" s="230">
        <v>67</v>
      </c>
      <c r="BR73" s="235"/>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21"/>
    </row>
    <row r="74" spans="1:131" ht="26.25" customHeight="1" x14ac:dyDescent="0.15">
      <c r="A74" s="230">
        <v>7</v>
      </c>
      <c r="B74" s="983" t="s">
        <v>595</v>
      </c>
      <c r="C74" s="984"/>
      <c r="D74" s="984"/>
      <c r="E74" s="984"/>
      <c r="F74" s="984"/>
      <c r="G74" s="984"/>
      <c r="H74" s="984"/>
      <c r="I74" s="984"/>
      <c r="J74" s="984"/>
      <c r="K74" s="984"/>
      <c r="L74" s="984"/>
      <c r="M74" s="984"/>
      <c r="N74" s="984"/>
      <c r="O74" s="984"/>
      <c r="P74" s="985"/>
      <c r="Q74" s="986">
        <v>225</v>
      </c>
      <c r="R74" s="980"/>
      <c r="S74" s="980"/>
      <c r="T74" s="980"/>
      <c r="U74" s="980"/>
      <c r="V74" s="980">
        <v>224</v>
      </c>
      <c r="W74" s="980"/>
      <c r="X74" s="980"/>
      <c r="Y74" s="980"/>
      <c r="Z74" s="980"/>
      <c r="AA74" s="980">
        <v>1</v>
      </c>
      <c r="AB74" s="980"/>
      <c r="AC74" s="980"/>
      <c r="AD74" s="980"/>
      <c r="AE74" s="980"/>
      <c r="AF74" s="980">
        <v>515</v>
      </c>
      <c r="AG74" s="980"/>
      <c r="AH74" s="980"/>
      <c r="AI74" s="980"/>
      <c r="AJ74" s="980"/>
      <c r="AK74" s="980">
        <v>69</v>
      </c>
      <c r="AL74" s="980"/>
      <c r="AM74" s="980"/>
      <c r="AN74" s="980"/>
      <c r="AO74" s="980"/>
      <c r="AP74" s="980">
        <v>1097</v>
      </c>
      <c r="AQ74" s="980"/>
      <c r="AR74" s="980"/>
      <c r="AS74" s="980"/>
      <c r="AT74" s="980"/>
      <c r="AU74" s="980" t="s">
        <v>603</v>
      </c>
      <c r="AV74" s="980"/>
      <c r="AW74" s="980"/>
      <c r="AX74" s="980"/>
      <c r="AY74" s="980"/>
      <c r="AZ74" s="981"/>
      <c r="BA74" s="981"/>
      <c r="BB74" s="981"/>
      <c r="BC74" s="981"/>
      <c r="BD74" s="982"/>
      <c r="BE74" s="233"/>
      <c r="BF74" s="233"/>
      <c r="BG74" s="233"/>
      <c r="BH74" s="233"/>
      <c r="BI74" s="233"/>
      <c r="BJ74" s="233"/>
      <c r="BK74" s="233"/>
      <c r="BL74" s="233"/>
      <c r="BM74" s="233"/>
      <c r="BN74" s="233"/>
      <c r="BO74" s="233"/>
      <c r="BP74" s="233"/>
      <c r="BQ74" s="230">
        <v>68</v>
      </c>
      <c r="BR74" s="235"/>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21"/>
    </row>
    <row r="75" spans="1:131" ht="26.25" customHeight="1" x14ac:dyDescent="0.15">
      <c r="A75" s="230">
        <v>8</v>
      </c>
      <c r="B75" s="983" t="s">
        <v>596</v>
      </c>
      <c r="C75" s="984"/>
      <c r="D75" s="984"/>
      <c r="E75" s="984"/>
      <c r="F75" s="984"/>
      <c r="G75" s="984"/>
      <c r="H75" s="984"/>
      <c r="I75" s="984"/>
      <c r="J75" s="984"/>
      <c r="K75" s="984"/>
      <c r="L75" s="984"/>
      <c r="M75" s="984"/>
      <c r="N75" s="984"/>
      <c r="O75" s="984"/>
      <c r="P75" s="985"/>
      <c r="Q75" s="987">
        <v>808</v>
      </c>
      <c r="R75" s="988"/>
      <c r="S75" s="988"/>
      <c r="T75" s="988"/>
      <c r="U75" s="989"/>
      <c r="V75" s="990">
        <v>739</v>
      </c>
      <c r="W75" s="988"/>
      <c r="X75" s="988"/>
      <c r="Y75" s="988"/>
      <c r="Z75" s="989"/>
      <c r="AA75" s="990">
        <v>69</v>
      </c>
      <c r="AB75" s="988"/>
      <c r="AC75" s="988"/>
      <c r="AD75" s="988"/>
      <c r="AE75" s="989"/>
      <c r="AF75" s="990">
        <v>69</v>
      </c>
      <c r="AG75" s="988"/>
      <c r="AH75" s="988"/>
      <c r="AI75" s="988"/>
      <c r="AJ75" s="989"/>
      <c r="AK75" s="990">
        <v>267</v>
      </c>
      <c r="AL75" s="988"/>
      <c r="AM75" s="988"/>
      <c r="AN75" s="988"/>
      <c r="AO75" s="989"/>
      <c r="AP75" s="990" t="s">
        <v>602</v>
      </c>
      <c r="AQ75" s="988"/>
      <c r="AR75" s="988"/>
      <c r="AS75" s="988"/>
      <c r="AT75" s="989"/>
      <c r="AU75" s="990" t="s">
        <v>603</v>
      </c>
      <c r="AV75" s="988"/>
      <c r="AW75" s="988"/>
      <c r="AX75" s="988"/>
      <c r="AY75" s="989"/>
      <c r="AZ75" s="981"/>
      <c r="BA75" s="981"/>
      <c r="BB75" s="981"/>
      <c r="BC75" s="981"/>
      <c r="BD75" s="982"/>
      <c r="BE75" s="233"/>
      <c r="BF75" s="233"/>
      <c r="BG75" s="233"/>
      <c r="BH75" s="233"/>
      <c r="BI75" s="233"/>
      <c r="BJ75" s="233"/>
      <c r="BK75" s="233"/>
      <c r="BL75" s="233"/>
      <c r="BM75" s="233"/>
      <c r="BN75" s="233"/>
      <c r="BO75" s="233"/>
      <c r="BP75" s="233"/>
      <c r="BQ75" s="230">
        <v>69</v>
      </c>
      <c r="BR75" s="235"/>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21"/>
    </row>
    <row r="76" spans="1:131" ht="26.25" customHeight="1" x14ac:dyDescent="0.15">
      <c r="A76" s="230">
        <v>9</v>
      </c>
      <c r="B76" s="983" t="s">
        <v>597</v>
      </c>
      <c r="C76" s="984"/>
      <c r="D76" s="984"/>
      <c r="E76" s="984"/>
      <c r="F76" s="984"/>
      <c r="G76" s="984"/>
      <c r="H76" s="984"/>
      <c r="I76" s="984"/>
      <c r="J76" s="984"/>
      <c r="K76" s="984"/>
      <c r="L76" s="984"/>
      <c r="M76" s="984"/>
      <c r="N76" s="984"/>
      <c r="O76" s="984"/>
      <c r="P76" s="985"/>
      <c r="Q76" s="987">
        <v>6241</v>
      </c>
      <c r="R76" s="988"/>
      <c r="S76" s="988"/>
      <c r="T76" s="988"/>
      <c r="U76" s="989"/>
      <c r="V76" s="990">
        <v>5806</v>
      </c>
      <c r="W76" s="988"/>
      <c r="X76" s="988"/>
      <c r="Y76" s="988"/>
      <c r="Z76" s="989"/>
      <c r="AA76" s="990">
        <v>435</v>
      </c>
      <c r="AB76" s="988"/>
      <c r="AC76" s="988"/>
      <c r="AD76" s="988"/>
      <c r="AE76" s="989"/>
      <c r="AF76" s="990">
        <v>435</v>
      </c>
      <c r="AG76" s="988"/>
      <c r="AH76" s="988"/>
      <c r="AI76" s="988"/>
      <c r="AJ76" s="989"/>
      <c r="AK76" s="990" t="s">
        <v>602</v>
      </c>
      <c r="AL76" s="988"/>
      <c r="AM76" s="988"/>
      <c r="AN76" s="988"/>
      <c r="AO76" s="989"/>
      <c r="AP76" s="990" t="s">
        <v>602</v>
      </c>
      <c r="AQ76" s="988"/>
      <c r="AR76" s="988"/>
      <c r="AS76" s="988"/>
      <c r="AT76" s="989"/>
      <c r="AU76" s="990" t="s">
        <v>603</v>
      </c>
      <c r="AV76" s="988"/>
      <c r="AW76" s="988"/>
      <c r="AX76" s="988"/>
      <c r="AY76" s="989"/>
      <c r="AZ76" s="981"/>
      <c r="BA76" s="981"/>
      <c r="BB76" s="981"/>
      <c r="BC76" s="981"/>
      <c r="BD76" s="982"/>
      <c r="BE76" s="233"/>
      <c r="BF76" s="233"/>
      <c r="BG76" s="233"/>
      <c r="BH76" s="233"/>
      <c r="BI76" s="233"/>
      <c r="BJ76" s="233"/>
      <c r="BK76" s="233"/>
      <c r="BL76" s="233"/>
      <c r="BM76" s="233"/>
      <c r="BN76" s="233"/>
      <c r="BO76" s="233"/>
      <c r="BP76" s="233"/>
      <c r="BQ76" s="230">
        <v>70</v>
      </c>
      <c r="BR76" s="235"/>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21"/>
    </row>
    <row r="77" spans="1:131" ht="26.25" customHeight="1" x14ac:dyDescent="0.15">
      <c r="A77" s="230">
        <v>10</v>
      </c>
      <c r="B77" s="983" t="s">
        <v>598</v>
      </c>
      <c r="C77" s="984"/>
      <c r="D77" s="984"/>
      <c r="E77" s="984"/>
      <c r="F77" s="984"/>
      <c r="G77" s="984"/>
      <c r="H77" s="984"/>
      <c r="I77" s="984"/>
      <c r="J77" s="984"/>
      <c r="K77" s="984"/>
      <c r="L77" s="984"/>
      <c r="M77" s="984"/>
      <c r="N77" s="984"/>
      <c r="O77" s="984"/>
      <c r="P77" s="985"/>
      <c r="Q77" s="987">
        <v>1598</v>
      </c>
      <c r="R77" s="988"/>
      <c r="S77" s="988"/>
      <c r="T77" s="988"/>
      <c r="U77" s="989"/>
      <c r="V77" s="990">
        <v>1591</v>
      </c>
      <c r="W77" s="988"/>
      <c r="X77" s="988"/>
      <c r="Y77" s="988"/>
      <c r="Z77" s="989"/>
      <c r="AA77" s="990">
        <v>7</v>
      </c>
      <c r="AB77" s="988"/>
      <c r="AC77" s="988"/>
      <c r="AD77" s="988"/>
      <c r="AE77" s="989"/>
      <c r="AF77" s="990">
        <v>7</v>
      </c>
      <c r="AG77" s="988"/>
      <c r="AH77" s="988"/>
      <c r="AI77" s="988"/>
      <c r="AJ77" s="989"/>
      <c r="AK77" s="990">
        <v>42</v>
      </c>
      <c r="AL77" s="988"/>
      <c r="AM77" s="988"/>
      <c r="AN77" s="988"/>
      <c r="AO77" s="989"/>
      <c r="AP77" s="990" t="s">
        <v>602</v>
      </c>
      <c r="AQ77" s="988"/>
      <c r="AR77" s="988"/>
      <c r="AS77" s="988"/>
      <c r="AT77" s="989"/>
      <c r="AU77" s="990" t="s">
        <v>603</v>
      </c>
      <c r="AV77" s="988"/>
      <c r="AW77" s="988"/>
      <c r="AX77" s="988"/>
      <c r="AY77" s="989"/>
      <c r="AZ77" s="981"/>
      <c r="BA77" s="981"/>
      <c r="BB77" s="981"/>
      <c r="BC77" s="981"/>
      <c r="BD77" s="982"/>
      <c r="BE77" s="233"/>
      <c r="BF77" s="233"/>
      <c r="BG77" s="233"/>
      <c r="BH77" s="233"/>
      <c r="BI77" s="233"/>
      <c r="BJ77" s="233"/>
      <c r="BK77" s="233"/>
      <c r="BL77" s="233"/>
      <c r="BM77" s="233"/>
      <c r="BN77" s="233"/>
      <c r="BO77" s="233"/>
      <c r="BP77" s="233"/>
      <c r="BQ77" s="230">
        <v>71</v>
      </c>
      <c r="BR77" s="235"/>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21"/>
    </row>
    <row r="78" spans="1:131" ht="26.25" customHeight="1" x14ac:dyDescent="0.15">
      <c r="A78" s="230">
        <v>11</v>
      </c>
      <c r="B78" s="983" t="s">
        <v>599</v>
      </c>
      <c r="C78" s="984"/>
      <c r="D78" s="984"/>
      <c r="E78" s="984"/>
      <c r="F78" s="984"/>
      <c r="G78" s="984"/>
      <c r="H78" s="984"/>
      <c r="I78" s="984"/>
      <c r="J78" s="984"/>
      <c r="K78" s="984"/>
      <c r="L78" s="984"/>
      <c r="M78" s="984"/>
      <c r="N78" s="984"/>
      <c r="O78" s="984"/>
      <c r="P78" s="985"/>
      <c r="Q78" s="986">
        <v>8</v>
      </c>
      <c r="R78" s="980"/>
      <c r="S78" s="980"/>
      <c r="T78" s="980"/>
      <c r="U78" s="980"/>
      <c r="V78" s="980">
        <v>7</v>
      </c>
      <c r="W78" s="980"/>
      <c r="X78" s="980"/>
      <c r="Y78" s="980"/>
      <c r="Z78" s="980"/>
      <c r="AA78" s="980">
        <v>1</v>
      </c>
      <c r="AB78" s="980"/>
      <c r="AC78" s="980"/>
      <c r="AD78" s="980"/>
      <c r="AE78" s="980"/>
      <c r="AF78" s="980">
        <v>1</v>
      </c>
      <c r="AG78" s="980"/>
      <c r="AH78" s="980"/>
      <c r="AI78" s="980"/>
      <c r="AJ78" s="980"/>
      <c r="AK78" s="980">
        <v>5</v>
      </c>
      <c r="AL78" s="980"/>
      <c r="AM78" s="980"/>
      <c r="AN78" s="980"/>
      <c r="AO78" s="980"/>
      <c r="AP78" s="980" t="s">
        <v>602</v>
      </c>
      <c r="AQ78" s="980"/>
      <c r="AR78" s="980"/>
      <c r="AS78" s="980"/>
      <c r="AT78" s="980"/>
      <c r="AU78" s="980" t="s">
        <v>603</v>
      </c>
      <c r="AV78" s="980"/>
      <c r="AW78" s="980"/>
      <c r="AX78" s="980"/>
      <c r="AY78" s="980"/>
      <c r="AZ78" s="981"/>
      <c r="BA78" s="981"/>
      <c r="BB78" s="981"/>
      <c r="BC78" s="981"/>
      <c r="BD78" s="982"/>
      <c r="BE78" s="233"/>
      <c r="BF78" s="233"/>
      <c r="BG78" s="233"/>
      <c r="BH78" s="233"/>
      <c r="BI78" s="233"/>
      <c r="BJ78" s="221"/>
      <c r="BK78" s="221"/>
      <c r="BL78" s="221"/>
      <c r="BM78" s="221"/>
      <c r="BN78" s="221"/>
      <c r="BO78" s="233"/>
      <c r="BP78" s="233"/>
      <c r="BQ78" s="230">
        <v>72</v>
      </c>
      <c r="BR78" s="235"/>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21"/>
    </row>
    <row r="79" spans="1:131" ht="26.25" customHeight="1" x14ac:dyDescent="0.15">
      <c r="A79" s="230">
        <v>12</v>
      </c>
      <c r="B79" s="983" t="s">
        <v>600</v>
      </c>
      <c r="C79" s="984"/>
      <c r="D79" s="984"/>
      <c r="E79" s="984"/>
      <c r="F79" s="984"/>
      <c r="G79" s="984"/>
      <c r="H79" s="984"/>
      <c r="I79" s="984"/>
      <c r="J79" s="984"/>
      <c r="K79" s="984"/>
      <c r="L79" s="984"/>
      <c r="M79" s="984"/>
      <c r="N79" s="984"/>
      <c r="O79" s="984"/>
      <c r="P79" s="985"/>
      <c r="Q79" s="986">
        <v>18</v>
      </c>
      <c r="R79" s="980"/>
      <c r="S79" s="980"/>
      <c r="T79" s="980"/>
      <c r="U79" s="980"/>
      <c r="V79" s="980">
        <v>16</v>
      </c>
      <c r="W79" s="980"/>
      <c r="X79" s="980"/>
      <c r="Y79" s="980"/>
      <c r="Z79" s="980"/>
      <c r="AA79" s="980">
        <v>2</v>
      </c>
      <c r="AB79" s="980"/>
      <c r="AC79" s="980"/>
      <c r="AD79" s="980"/>
      <c r="AE79" s="980"/>
      <c r="AF79" s="980">
        <v>2</v>
      </c>
      <c r="AG79" s="980"/>
      <c r="AH79" s="980"/>
      <c r="AI79" s="980"/>
      <c r="AJ79" s="980"/>
      <c r="AK79" s="980">
        <v>5</v>
      </c>
      <c r="AL79" s="980"/>
      <c r="AM79" s="980"/>
      <c r="AN79" s="980"/>
      <c r="AO79" s="980"/>
      <c r="AP79" s="980" t="s">
        <v>602</v>
      </c>
      <c r="AQ79" s="980"/>
      <c r="AR79" s="980"/>
      <c r="AS79" s="980"/>
      <c r="AT79" s="980"/>
      <c r="AU79" s="980" t="s">
        <v>603</v>
      </c>
      <c r="AV79" s="980"/>
      <c r="AW79" s="980"/>
      <c r="AX79" s="980"/>
      <c r="AY79" s="980"/>
      <c r="AZ79" s="981"/>
      <c r="BA79" s="981"/>
      <c r="BB79" s="981"/>
      <c r="BC79" s="981"/>
      <c r="BD79" s="982"/>
      <c r="BE79" s="233"/>
      <c r="BF79" s="233"/>
      <c r="BG79" s="233"/>
      <c r="BH79" s="233"/>
      <c r="BI79" s="233"/>
      <c r="BJ79" s="221"/>
      <c r="BK79" s="221"/>
      <c r="BL79" s="221"/>
      <c r="BM79" s="221"/>
      <c r="BN79" s="221"/>
      <c r="BO79" s="233"/>
      <c r="BP79" s="233"/>
      <c r="BQ79" s="230">
        <v>73</v>
      </c>
      <c r="BR79" s="235"/>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21"/>
    </row>
    <row r="80" spans="1:131" ht="26.25" customHeight="1" x14ac:dyDescent="0.15">
      <c r="A80" s="230">
        <v>13</v>
      </c>
      <c r="B80" s="983" t="s">
        <v>601</v>
      </c>
      <c r="C80" s="984"/>
      <c r="D80" s="984"/>
      <c r="E80" s="984"/>
      <c r="F80" s="984"/>
      <c r="G80" s="984"/>
      <c r="H80" s="984"/>
      <c r="I80" s="984"/>
      <c r="J80" s="984"/>
      <c r="K80" s="984"/>
      <c r="L80" s="984"/>
      <c r="M80" s="984"/>
      <c r="N80" s="984"/>
      <c r="O80" s="984"/>
      <c r="P80" s="985"/>
      <c r="Q80" s="986">
        <v>1005</v>
      </c>
      <c r="R80" s="980"/>
      <c r="S80" s="980"/>
      <c r="T80" s="980"/>
      <c r="U80" s="980"/>
      <c r="V80" s="980">
        <v>973</v>
      </c>
      <c r="W80" s="980"/>
      <c r="X80" s="980"/>
      <c r="Y80" s="980"/>
      <c r="Z80" s="980"/>
      <c r="AA80" s="980">
        <v>32</v>
      </c>
      <c r="AB80" s="980"/>
      <c r="AC80" s="980"/>
      <c r="AD80" s="980"/>
      <c r="AE80" s="980"/>
      <c r="AF80" s="980">
        <v>32</v>
      </c>
      <c r="AG80" s="980"/>
      <c r="AH80" s="980"/>
      <c r="AI80" s="980"/>
      <c r="AJ80" s="980"/>
      <c r="AK80" s="980">
        <v>440</v>
      </c>
      <c r="AL80" s="980"/>
      <c r="AM80" s="980"/>
      <c r="AN80" s="980"/>
      <c r="AO80" s="980"/>
      <c r="AP80" s="980" t="s">
        <v>602</v>
      </c>
      <c r="AQ80" s="980"/>
      <c r="AR80" s="980"/>
      <c r="AS80" s="980"/>
      <c r="AT80" s="980"/>
      <c r="AU80" s="980" t="s">
        <v>603</v>
      </c>
      <c r="AV80" s="980"/>
      <c r="AW80" s="980"/>
      <c r="AX80" s="980"/>
      <c r="AY80" s="980"/>
      <c r="AZ80" s="981"/>
      <c r="BA80" s="981"/>
      <c r="BB80" s="981"/>
      <c r="BC80" s="981"/>
      <c r="BD80" s="982"/>
      <c r="BE80" s="233"/>
      <c r="BF80" s="233"/>
      <c r="BG80" s="233"/>
      <c r="BH80" s="233"/>
      <c r="BI80" s="233"/>
      <c r="BJ80" s="233"/>
      <c r="BK80" s="233"/>
      <c r="BL80" s="233"/>
      <c r="BM80" s="233"/>
      <c r="BN80" s="233"/>
      <c r="BO80" s="233"/>
      <c r="BP80" s="233"/>
      <c r="BQ80" s="230">
        <v>74</v>
      </c>
      <c r="BR80" s="235"/>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21"/>
    </row>
    <row r="81" spans="1:131" ht="26.25" customHeight="1" x14ac:dyDescent="0.15">
      <c r="A81" s="230">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33"/>
      <c r="BF81" s="233"/>
      <c r="BG81" s="233"/>
      <c r="BH81" s="233"/>
      <c r="BI81" s="233"/>
      <c r="BJ81" s="233"/>
      <c r="BK81" s="233"/>
      <c r="BL81" s="233"/>
      <c r="BM81" s="233"/>
      <c r="BN81" s="233"/>
      <c r="BO81" s="233"/>
      <c r="BP81" s="233"/>
      <c r="BQ81" s="230">
        <v>75</v>
      </c>
      <c r="BR81" s="235"/>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21"/>
    </row>
    <row r="82" spans="1:131" ht="26.25" customHeight="1" x14ac:dyDescent="0.15">
      <c r="A82" s="230">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33"/>
      <c r="BF82" s="233"/>
      <c r="BG82" s="233"/>
      <c r="BH82" s="233"/>
      <c r="BI82" s="233"/>
      <c r="BJ82" s="233"/>
      <c r="BK82" s="233"/>
      <c r="BL82" s="233"/>
      <c r="BM82" s="233"/>
      <c r="BN82" s="233"/>
      <c r="BO82" s="233"/>
      <c r="BP82" s="233"/>
      <c r="BQ82" s="230">
        <v>76</v>
      </c>
      <c r="BR82" s="235"/>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21"/>
    </row>
    <row r="83" spans="1:131" ht="26.25" customHeight="1" x14ac:dyDescent="0.15">
      <c r="A83" s="230">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33"/>
      <c r="BF83" s="233"/>
      <c r="BG83" s="233"/>
      <c r="BH83" s="233"/>
      <c r="BI83" s="233"/>
      <c r="BJ83" s="233"/>
      <c r="BK83" s="233"/>
      <c r="BL83" s="233"/>
      <c r="BM83" s="233"/>
      <c r="BN83" s="233"/>
      <c r="BO83" s="233"/>
      <c r="BP83" s="233"/>
      <c r="BQ83" s="230">
        <v>77</v>
      </c>
      <c r="BR83" s="235"/>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21"/>
    </row>
    <row r="84" spans="1:131" ht="26.25" customHeight="1" x14ac:dyDescent="0.15">
      <c r="A84" s="230">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33"/>
      <c r="BF84" s="233"/>
      <c r="BG84" s="233"/>
      <c r="BH84" s="233"/>
      <c r="BI84" s="233"/>
      <c r="BJ84" s="233"/>
      <c r="BK84" s="233"/>
      <c r="BL84" s="233"/>
      <c r="BM84" s="233"/>
      <c r="BN84" s="233"/>
      <c r="BO84" s="233"/>
      <c r="BP84" s="233"/>
      <c r="BQ84" s="230">
        <v>78</v>
      </c>
      <c r="BR84" s="235"/>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21"/>
    </row>
    <row r="85" spans="1:131" ht="26.25" customHeight="1" x14ac:dyDescent="0.15">
      <c r="A85" s="230">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33"/>
      <c r="BF85" s="233"/>
      <c r="BG85" s="233"/>
      <c r="BH85" s="233"/>
      <c r="BI85" s="233"/>
      <c r="BJ85" s="233"/>
      <c r="BK85" s="233"/>
      <c r="BL85" s="233"/>
      <c r="BM85" s="233"/>
      <c r="BN85" s="233"/>
      <c r="BO85" s="233"/>
      <c r="BP85" s="233"/>
      <c r="BQ85" s="230">
        <v>79</v>
      </c>
      <c r="BR85" s="235"/>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21"/>
    </row>
    <row r="86" spans="1:131" ht="26.25" customHeight="1" x14ac:dyDescent="0.15">
      <c r="A86" s="230">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33"/>
      <c r="BF86" s="233"/>
      <c r="BG86" s="233"/>
      <c r="BH86" s="233"/>
      <c r="BI86" s="233"/>
      <c r="BJ86" s="233"/>
      <c r="BK86" s="233"/>
      <c r="BL86" s="233"/>
      <c r="BM86" s="233"/>
      <c r="BN86" s="233"/>
      <c r="BO86" s="233"/>
      <c r="BP86" s="233"/>
      <c r="BQ86" s="230">
        <v>80</v>
      </c>
      <c r="BR86" s="235"/>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21"/>
    </row>
    <row r="87" spans="1:131" ht="26.25" customHeight="1" x14ac:dyDescent="0.15">
      <c r="A87" s="236">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33"/>
      <c r="BF87" s="233"/>
      <c r="BG87" s="233"/>
      <c r="BH87" s="233"/>
      <c r="BI87" s="233"/>
      <c r="BJ87" s="233"/>
      <c r="BK87" s="233"/>
      <c r="BL87" s="233"/>
      <c r="BM87" s="233"/>
      <c r="BN87" s="233"/>
      <c r="BO87" s="233"/>
      <c r="BP87" s="233"/>
      <c r="BQ87" s="230">
        <v>81</v>
      </c>
      <c r="BR87" s="235"/>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21"/>
    </row>
    <row r="88" spans="1:131" ht="26.25" customHeight="1" thickBot="1" x14ac:dyDescent="0.2">
      <c r="A88" s="232" t="s">
        <v>391</v>
      </c>
      <c r="B88" s="946" t="s">
        <v>425</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v>8925</v>
      </c>
      <c r="AG88" s="968"/>
      <c r="AH88" s="968"/>
      <c r="AI88" s="968"/>
      <c r="AJ88" s="968"/>
      <c r="AK88" s="972"/>
      <c r="AL88" s="972"/>
      <c r="AM88" s="972"/>
      <c r="AN88" s="972"/>
      <c r="AO88" s="972"/>
      <c r="AP88" s="968">
        <v>18329</v>
      </c>
      <c r="AQ88" s="968"/>
      <c r="AR88" s="968"/>
      <c r="AS88" s="968"/>
      <c r="AT88" s="968"/>
      <c r="AU88" s="968">
        <v>335</v>
      </c>
      <c r="AV88" s="968"/>
      <c r="AW88" s="968"/>
      <c r="AX88" s="968"/>
      <c r="AY88" s="968"/>
      <c r="AZ88" s="969"/>
      <c r="BA88" s="969"/>
      <c r="BB88" s="969"/>
      <c r="BC88" s="969"/>
      <c r="BD88" s="970"/>
      <c r="BE88" s="233"/>
      <c r="BF88" s="233"/>
      <c r="BG88" s="233"/>
      <c r="BH88" s="233"/>
      <c r="BI88" s="233"/>
      <c r="BJ88" s="233"/>
      <c r="BK88" s="233"/>
      <c r="BL88" s="233"/>
      <c r="BM88" s="233"/>
      <c r="BN88" s="233"/>
      <c r="BO88" s="233"/>
      <c r="BP88" s="233"/>
      <c r="BQ88" s="230">
        <v>82</v>
      </c>
      <c r="BR88" s="235"/>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21"/>
    </row>
    <row r="89" spans="1:131" ht="26.25" hidden="1" customHeight="1" x14ac:dyDescent="0.15">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21"/>
    </row>
    <row r="90" spans="1:131" ht="26.25" hidden="1" customHeight="1" x14ac:dyDescent="0.15">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21"/>
    </row>
    <row r="91" spans="1:131" ht="26.25" hidden="1" customHeight="1" x14ac:dyDescent="0.15">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21"/>
    </row>
    <row r="92" spans="1:131" ht="26.25" hidden="1" customHeight="1" x14ac:dyDescent="0.15">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21"/>
    </row>
    <row r="93" spans="1:131" ht="26.25" hidden="1" customHeight="1" x14ac:dyDescent="0.15">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21"/>
    </row>
    <row r="94" spans="1:131" ht="26.25" hidden="1" customHeight="1" x14ac:dyDescent="0.15">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21"/>
    </row>
    <row r="95" spans="1:131" ht="26.25" hidden="1" customHeight="1" x14ac:dyDescent="0.15">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21"/>
    </row>
    <row r="96" spans="1:131" ht="26.25" hidden="1" customHeight="1" x14ac:dyDescent="0.15">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21"/>
    </row>
    <row r="97" spans="1:131" ht="26.25" hidden="1" customHeight="1" x14ac:dyDescent="0.15">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21"/>
    </row>
    <row r="98" spans="1:131" ht="26.25" hidden="1" customHeight="1" x14ac:dyDescent="0.15">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21"/>
    </row>
    <row r="99" spans="1:131" ht="26.25" hidden="1" customHeight="1" x14ac:dyDescent="0.15">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21"/>
    </row>
    <row r="100" spans="1:131" ht="26.25" hidden="1" customHeight="1" x14ac:dyDescent="0.15">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21"/>
    </row>
    <row r="101" spans="1:131" ht="26.25" hidden="1" customHeight="1" x14ac:dyDescent="0.15">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21"/>
    </row>
    <row r="102" spans="1:131" ht="26.25" customHeight="1" thickBot="1" x14ac:dyDescent="0.2">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391</v>
      </c>
      <c r="BR102" s="946" t="s">
        <v>426</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c r="CS102" s="962"/>
      <c r="CT102" s="962"/>
      <c r="CU102" s="962"/>
      <c r="CV102" s="963"/>
      <c r="CW102" s="961"/>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21"/>
    </row>
    <row r="103" spans="1:131" ht="26.25" customHeight="1" x14ac:dyDescent="0.15">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49" t="s">
        <v>427</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21"/>
    </row>
    <row r="104" spans="1:131" ht="26.25" customHeight="1" x14ac:dyDescent="0.15">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50" t="s">
        <v>428</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21"/>
    </row>
    <row r="105" spans="1:131" ht="11.25" customHeight="1" x14ac:dyDescent="0.1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25"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1" t="s">
        <v>431</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432</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21" customFormat="1" ht="26.25" customHeight="1" x14ac:dyDescent="0.15">
      <c r="A109" s="904" t="s">
        <v>433</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434</v>
      </c>
      <c r="AB109" s="905"/>
      <c r="AC109" s="905"/>
      <c r="AD109" s="905"/>
      <c r="AE109" s="906"/>
      <c r="AF109" s="907" t="s">
        <v>435</v>
      </c>
      <c r="AG109" s="905"/>
      <c r="AH109" s="905"/>
      <c r="AI109" s="905"/>
      <c r="AJ109" s="906"/>
      <c r="AK109" s="907" t="s">
        <v>306</v>
      </c>
      <c r="AL109" s="905"/>
      <c r="AM109" s="905"/>
      <c r="AN109" s="905"/>
      <c r="AO109" s="906"/>
      <c r="AP109" s="907" t="s">
        <v>436</v>
      </c>
      <c r="AQ109" s="905"/>
      <c r="AR109" s="905"/>
      <c r="AS109" s="905"/>
      <c r="AT109" s="938"/>
      <c r="AU109" s="904" t="s">
        <v>433</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434</v>
      </c>
      <c r="BR109" s="905"/>
      <c r="BS109" s="905"/>
      <c r="BT109" s="905"/>
      <c r="BU109" s="906"/>
      <c r="BV109" s="907" t="s">
        <v>435</v>
      </c>
      <c r="BW109" s="905"/>
      <c r="BX109" s="905"/>
      <c r="BY109" s="905"/>
      <c r="BZ109" s="906"/>
      <c r="CA109" s="907" t="s">
        <v>306</v>
      </c>
      <c r="CB109" s="905"/>
      <c r="CC109" s="905"/>
      <c r="CD109" s="905"/>
      <c r="CE109" s="906"/>
      <c r="CF109" s="945" t="s">
        <v>436</v>
      </c>
      <c r="CG109" s="945"/>
      <c r="CH109" s="945"/>
      <c r="CI109" s="945"/>
      <c r="CJ109" s="945"/>
      <c r="CK109" s="907" t="s">
        <v>437</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434</v>
      </c>
      <c r="DH109" s="905"/>
      <c r="DI109" s="905"/>
      <c r="DJ109" s="905"/>
      <c r="DK109" s="906"/>
      <c r="DL109" s="907" t="s">
        <v>435</v>
      </c>
      <c r="DM109" s="905"/>
      <c r="DN109" s="905"/>
      <c r="DO109" s="905"/>
      <c r="DP109" s="906"/>
      <c r="DQ109" s="907" t="s">
        <v>306</v>
      </c>
      <c r="DR109" s="905"/>
      <c r="DS109" s="905"/>
      <c r="DT109" s="905"/>
      <c r="DU109" s="906"/>
      <c r="DV109" s="907" t="s">
        <v>436</v>
      </c>
      <c r="DW109" s="905"/>
      <c r="DX109" s="905"/>
      <c r="DY109" s="905"/>
      <c r="DZ109" s="938"/>
    </row>
    <row r="110" spans="1:131" s="221" customFormat="1" ht="26.25" customHeight="1" x14ac:dyDescent="0.15">
      <c r="A110" s="816" t="s">
        <v>438</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914952</v>
      </c>
      <c r="AB110" s="898"/>
      <c r="AC110" s="898"/>
      <c r="AD110" s="898"/>
      <c r="AE110" s="899"/>
      <c r="AF110" s="900">
        <v>964250</v>
      </c>
      <c r="AG110" s="898"/>
      <c r="AH110" s="898"/>
      <c r="AI110" s="898"/>
      <c r="AJ110" s="899"/>
      <c r="AK110" s="900">
        <v>957731</v>
      </c>
      <c r="AL110" s="898"/>
      <c r="AM110" s="898"/>
      <c r="AN110" s="898"/>
      <c r="AO110" s="899"/>
      <c r="AP110" s="901">
        <v>14.6</v>
      </c>
      <c r="AQ110" s="902"/>
      <c r="AR110" s="902"/>
      <c r="AS110" s="902"/>
      <c r="AT110" s="903"/>
      <c r="AU110" s="939" t="s">
        <v>73</v>
      </c>
      <c r="AV110" s="940"/>
      <c r="AW110" s="940"/>
      <c r="AX110" s="940"/>
      <c r="AY110" s="940"/>
      <c r="AZ110" s="869" t="s">
        <v>439</v>
      </c>
      <c r="BA110" s="817"/>
      <c r="BB110" s="817"/>
      <c r="BC110" s="817"/>
      <c r="BD110" s="817"/>
      <c r="BE110" s="817"/>
      <c r="BF110" s="817"/>
      <c r="BG110" s="817"/>
      <c r="BH110" s="817"/>
      <c r="BI110" s="817"/>
      <c r="BJ110" s="817"/>
      <c r="BK110" s="817"/>
      <c r="BL110" s="817"/>
      <c r="BM110" s="817"/>
      <c r="BN110" s="817"/>
      <c r="BO110" s="817"/>
      <c r="BP110" s="818"/>
      <c r="BQ110" s="870">
        <v>9329622</v>
      </c>
      <c r="BR110" s="851"/>
      <c r="BS110" s="851"/>
      <c r="BT110" s="851"/>
      <c r="BU110" s="851"/>
      <c r="BV110" s="851">
        <v>9145454</v>
      </c>
      <c r="BW110" s="851"/>
      <c r="BX110" s="851"/>
      <c r="BY110" s="851"/>
      <c r="BZ110" s="851"/>
      <c r="CA110" s="851">
        <v>9076857</v>
      </c>
      <c r="CB110" s="851"/>
      <c r="CC110" s="851"/>
      <c r="CD110" s="851"/>
      <c r="CE110" s="851"/>
      <c r="CF110" s="875">
        <v>138.19999999999999</v>
      </c>
      <c r="CG110" s="876"/>
      <c r="CH110" s="876"/>
      <c r="CI110" s="876"/>
      <c r="CJ110" s="876"/>
      <c r="CK110" s="935" t="s">
        <v>440</v>
      </c>
      <c r="CL110" s="828"/>
      <c r="CM110" s="869" t="s">
        <v>441</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442</v>
      </c>
      <c r="DH110" s="851"/>
      <c r="DI110" s="851"/>
      <c r="DJ110" s="851"/>
      <c r="DK110" s="851"/>
      <c r="DL110" s="851" t="s">
        <v>443</v>
      </c>
      <c r="DM110" s="851"/>
      <c r="DN110" s="851"/>
      <c r="DO110" s="851"/>
      <c r="DP110" s="851"/>
      <c r="DQ110" s="851" t="s">
        <v>442</v>
      </c>
      <c r="DR110" s="851"/>
      <c r="DS110" s="851"/>
      <c r="DT110" s="851"/>
      <c r="DU110" s="851"/>
      <c r="DV110" s="852" t="s">
        <v>250</v>
      </c>
      <c r="DW110" s="852"/>
      <c r="DX110" s="852"/>
      <c r="DY110" s="852"/>
      <c r="DZ110" s="853"/>
    </row>
    <row r="111" spans="1:131" s="221" customFormat="1" ht="26.25" customHeight="1" x14ac:dyDescent="0.15">
      <c r="A111" s="783" t="s">
        <v>444</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416</v>
      </c>
      <c r="AB111" s="928"/>
      <c r="AC111" s="928"/>
      <c r="AD111" s="928"/>
      <c r="AE111" s="929"/>
      <c r="AF111" s="930" t="s">
        <v>127</v>
      </c>
      <c r="AG111" s="928"/>
      <c r="AH111" s="928"/>
      <c r="AI111" s="928"/>
      <c r="AJ111" s="929"/>
      <c r="AK111" s="930" t="s">
        <v>445</v>
      </c>
      <c r="AL111" s="928"/>
      <c r="AM111" s="928"/>
      <c r="AN111" s="928"/>
      <c r="AO111" s="929"/>
      <c r="AP111" s="931" t="s">
        <v>445</v>
      </c>
      <c r="AQ111" s="932"/>
      <c r="AR111" s="932"/>
      <c r="AS111" s="932"/>
      <c r="AT111" s="933"/>
      <c r="AU111" s="941"/>
      <c r="AV111" s="942"/>
      <c r="AW111" s="942"/>
      <c r="AX111" s="942"/>
      <c r="AY111" s="942"/>
      <c r="AZ111" s="824" t="s">
        <v>446</v>
      </c>
      <c r="BA111" s="761"/>
      <c r="BB111" s="761"/>
      <c r="BC111" s="761"/>
      <c r="BD111" s="761"/>
      <c r="BE111" s="761"/>
      <c r="BF111" s="761"/>
      <c r="BG111" s="761"/>
      <c r="BH111" s="761"/>
      <c r="BI111" s="761"/>
      <c r="BJ111" s="761"/>
      <c r="BK111" s="761"/>
      <c r="BL111" s="761"/>
      <c r="BM111" s="761"/>
      <c r="BN111" s="761"/>
      <c r="BO111" s="761"/>
      <c r="BP111" s="762"/>
      <c r="BQ111" s="825">
        <v>682682</v>
      </c>
      <c r="BR111" s="826"/>
      <c r="BS111" s="826"/>
      <c r="BT111" s="826"/>
      <c r="BU111" s="826"/>
      <c r="BV111" s="826">
        <v>643438</v>
      </c>
      <c r="BW111" s="826"/>
      <c r="BX111" s="826"/>
      <c r="BY111" s="826"/>
      <c r="BZ111" s="826"/>
      <c r="CA111" s="826">
        <v>591953</v>
      </c>
      <c r="CB111" s="826"/>
      <c r="CC111" s="826"/>
      <c r="CD111" s="826"/>
      <c r="CE111" s="826"/>
      <c r="CF111" s="884">
        <v>9</v>
      </c>
      <c r="CG111" s="885"/>
      <c r="CH111" s="885"/>
      <c r="CI111" s="885"/>
      <c r="CJ111" s="885"/>
      <c r="CK111" s="936"/>
      <c r="CL111" s="830"/>
      <c r="CM111" s="824" t="s">
        <v>447</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448</v>
      </c>
      <c r="DH111" s="826"/>
      <c r="DI111" s="826"/>
      <c r="DJ111" s="826"/>
      <c r="DK111" s="826"/>
      <c r="DL111" s="826" t="s">
        <v>127</v>
      </c>
      <c r="DM111" s="826"/>
      <c r="DN111" s="826"/>
      <c r="DO111" s="826"/>
      <c r="DP111" s="826"/>
      <c r="DQ111" s="826" t="s">
        <v>449</v>
      </c>
      <c r="DR111" s="826"/>
      <c r="DS111" s="826"/>
      <c r="DT111" s="826"/>
      <c r="DU111" s="826"/>
      <c r="DV111" s="803" t="s">
        <v>250</v>
      </c>
      <c r="DW111" s="803"/>
      <c r="DX111" s="803"/>
      <c r="DY111" s="803"/>
      <c r="DZ111" s="804"/>
    </row>
    <row r="112" spans="1:131" s="221" customFormat="1" ht="26.25" customHeight="1" x14ac:dyDescent="0.15">
      <c r="A112" s="921" t="s">
        <v>450</v>
      </c>
      <c r="B112" s="922"/>
      <c r="C112" s="761" t="s">
        <v>451</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452</v>
      </c>
      <c r="AB112" s="789"/>
      <c r="AC112" s="789"/>
      <c r="AD112" s="789"/>
      <c r="AE112" s="790"/>
      <c r="AF112" s="791" t="s">
        <v>449</v>
      </c>
      <c r="AG112" s="789"/>
      <c r="AH112" s="789"/>
      <c r="AI112" s="789"/>
      <c r="AJ112" s="790"/>
      <c r="AK112" s="791" t="s">
        <v>416</v>
      </c>
      <c r="AL112" s="789"/>
      <c r="AM112" s="789"/>
      <c r="AN112" s="789"/>
      <c r="AO112" s="790"/>
      <c r="AP112" s="833" t="s">
        <v>127</v>
      </c>
      <c r="AQ112" s="834"/>
      <c r="AR112" s="834"/>
      <c r="AS112" s="834"/>
      <c r="AT112" s="835"/>
      <c r="AU112" s="941"/>
      <c r="AV112" s="942"/>
      <c r="AW112" s="942"/>
      <c r="AX112" s="942"/>
      <c r="AY112" s="942"/>
      <c r="AZ112" s="824" t="s">
        <v>453</v>
      </c>
      <c r="BA112" s="761"/>
      <c r="BB112" s="761"/>
      <c r="BC112" s="761"/>
      <c r="BD112" s="761"/>
      <c r="BE112" s="761"/>
      <c r="BF112" s="761"/>
      <c r="BG112" s="761"/>
      <c r="BH112" s="761"/>
      <c r="BI112" s="761"/>
      <c r="BJ112" s="761"/>
      <c r="BK112" s="761"/>
      <c r="BL112" s="761"/>
      <c r="BM112" s="761"/>
      <c r="BN112" s="761"/>
      <c r="BO112" s="761"/>
      <c r="BP112" s="762"/>
      <c r="BQ112" s="825">
        <v>9102525</v>
      </c>
      <c r="BR112" s="826"/>
      <c r="BS112" s="826"/>
      <c r="BT112" s="826"/>
      <c r="BU112" s="826"/>
      <c r="BV112" s="826">
        <v>8830527</v>
      </c>
      <c r="BW112" s="826"/>
      <c r="BX112" s="826"/>
      <c r="BY112" s="826"/>
      <c r="BZ112" s="826"/>
      <c r="CA112" s="826">
        <v>8461632</v>
      </c>
      <c r="CB112" s="826"/>
      <c r="CC112" s="826"/>
      <c r="CD112" s="826"/>
      <c r="CE112" s="826"/>
      <c r="CF112" s="884">
        <v>128.80000000000001</v>
      </c>
      <c r="CG112" s="885"/>
      <c r="CH112" s="885"/>
      <c r="CI112" s="885"/>
      <c r="CJ112" s="885"/>
      <c r="CK112" s="936"/>
      <c r="CL112" s="830"/>
      <c r="CM112" s="824" t="s">
        <v>454</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455</v>
      </c>
      <c r="DH112" s="826"/>
      <c r="DI112" s="826"/>
      <c r="DJ112" s="826"/>
      <c r="DK112" s="826"/>
      <c r="DL112" s="826" t="s">
        <v>127</v>
      </c>
      <c r="DM112" s="826"/>
      <c r="DN112" s="826"/>
      <c r="DO112" s="826"/>
      <c r="DP112" s="826"/>
      <c r="DQ112" s="826" t="s">
        <v>449</v>
      </c>
      <c r="DR112" s="826"/>
      <c r="DS112" s="826"/>
      <c r="DT112" s="826"/>
      <c r="DU112" s="826"/>
      <c r="DV112" s="803" t="s">
        <v>455</v>
      </c>
      <c r="DW112" s="803"/>
      <c r="DX112" s="803"/>
      <c r="DY112" s="803"/>
      <c r="DZ112" s="804"/>
    </row>
    <row r="113" spans="1:130" s="221" customFormat="1" ht="26.25" customHeight="1" x14ac:dyDescent="0.15">
      <c r="A113" s="923"/>
      <c r="B113" s="924"/>
      <c r="C113" s="761" t="s">
        <v>456</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672305</v>
      </c>
      <c r="AB113" s="928"/>
      <c r="AC113" s="928"/>
      <c r="AD113" s="928"/>
      <c r="AE113" s="929"/>
      <c r="AF113" s="930">
        <v>662296</v>
      </c>
      <c r="AG113" s="928"/>
      <c r="AH113" s="928"/>
      <c r="AI113" s="928"/>
      <c r="AJ113" s="929"/>
      <c r="AK113" s="930">
        <v>655117</v>
      </c>
      <c r="AL113" s="928"/>
      <c r="AM113" s="928"/>
      <c r="AN113" s="928"/>
      <c r="AO113" s="929"/>
      <c r="AP113" s="931">
        <v>10</v>
      </c>
      <c r="AQ113" s="932"/>
      <c r="AR113" s="932"/>
      <c r="AS113" s="932"/>
      <c r="AT113" s="933"/>
      <c r="AU113" s="941"/>
      <c r="AV113" s="942"/>
      <c r="AW113" s="942"/>
      <c r="AX113" s="942"/>
      <c r="AY113" s="942"/>
      <c r="AZ113" s="824" t="s">
        <v>457</v>
      </c>
      <c r="BA113" s="761"/>
      <c r="BB113" s="761"/>
      <c r="BC113" s="761"/>
      <c r="BD113" s="761"/>
      <c r="BE113" s="761"/>
      <c r="BF113" s="761"/>
      <c r="BG113" s="761"/>
      <c r="BH113" s="761"/>
      <c r="BI113" s="761"/>
      <c r="BJ113" s="761"/>
      <c r="BK113" s="761"/>
      <c r="BL113" s="761"/>
      <c r="BM113" s="761"/>
      <c r="BN113" s="761"/>
      <c r="BO113" s="761"/>
      <c r="BP113" s="762"/>
      <c r="BQ113" s="825">
        <v>348304</v>
      </c>
      <c r="BR113" s="826"/>
      <c r="BS113" s="826"/>
      <c r="BT113" s="826"/>
      <c r="BU113" s="826"/>
      <c r="BV113" s="826">
        <v>346841</v>
      </c>
      <c r="BW113" s="826"/>
      <c r="BX113" s="826"/>
      <c r="BY113" s="826"/>
      <c r="BZ113" s="826"/>
      <c r="CA113" s="826">
        <v>334747</v>
      </c>
      <c r="CB113" s="826"/>
      <c r="CC113" s="826"/>
      <c r="CD113" s="826"/>
      <c r="CE113" s="826"/>
      <c r="CF113" s="884">
        <v>5.0999999999999996</v>
      </c>
      <c r="CG113" s="885"/>
      <c r="CH113" s="885"/>
      <c r="CI113" s="885"/>
      <c r="CJ113" s="885"/>
      <c r="CK113" s="936"/>
      <c r="CL113" s="830"/>
      <c r="CM113" s="824" t="s">
        <v>458</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448</v>
      </c>
      <c r="DH113" s="789"/>
      <c r="DI113" s="789"/>
      <c r="DJ113" s="789"/>
      <c r="DK113" s="790"/>
      <c r="DL113" s="791" t="s">
        <v>443</v>
      </c>
      <c r="DM113" s="789"/>
      <c r="DN113" s="789"/>
      <c r="DO113" s="789"/>
      <c r="DP113" s="790"/>
      <c r="DQ113" s="791" t="s">
        <v>250</v>
      </c>
      <c r="DR113" s="789"/>
      <c r="DS113" s="789"/>
      <c r="DT113" s="789"/>
      <c r="DU113" s="790"/>
      <c r="DV113" s="833" t="s">
        <v>127</v>
      </c>
      <c r="DW113" s="834"/>
      <c r="DX113" s="834"/>
      <c r="DY113" s="834"/>
      <c r="DZ113" s="835"/>
    </row>
    <row r="114" spans="1:130" s="221" customFormat="1" ht="26.25" customHeight="1" x14ac:dyDescent="0.15">
      <c r="A114" s="923"/>
      <c r="B114" s="924"/>
      <c r="C114" s="761" t="s">
        <v>459</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18593</v>
      </c>
      <c r="AB114" s="789"/>
      <c r="AC114" s="789"/>
      <c r="AD114" s="789"/>
      <c r="AE114" s="790"/>
      <c r="AF114" s="791">
        <v>16867</v>
      </c>
      <c r="AG114" s="789"/>
      <c r="AH114" s="789"/>
      <c r="AI114" s="789"/>
      <c r="AJ114" s="790"/>
      <c r="AK114" s="791">
        <v>22258</v>
      </c>
      <c r="AL114" s="789"/>
      <c r="AM114" s="789"/>
      <c r="AN114" s="789"/>
      <c r="AO114" s="790"/>
      <c r="AP114" s="833">
        <v>0.3</v>
      </c>
      <c r="AQ114" s="834"/>
      <c r="AR114" s="834"/>
      <c r="AS114" s="834"/>
      <c r="AT114" s="835"/>
      <c r="AU114" s="941"/>
      <c r="AV114" s="942"/>
      <c r="AW114" s="942"/>
      <c r="AX114" s="942"/>
      <c r="AY114" s="942"/>
      <c r="AZ114" s="824" t="s">
        <v>460</v>
      </c>
      <c r="BA114" s="761"/>
      <c r="BB114" s="761"/>
      <c r="BC114" s="761"/>
      <c r="BD114" s="761"/>
      <c r="BE114" s="761"/>
      <c r="BF114" s="761"/>
      <c r="BG114" s="761"/>
      <c r="BH114" s="761"/>
      <c r="BI114" s="761"/>
      <c r="BJ114" s="761"/>
      <c r="BK114" s="761"/>
      <c r="BL114" s="761"/>
      <c r="BM114" s="761"/>
      <c r="BN114" s="761"/>
      <c r="BO114" s="761"/>
      <c r="BP114" s="762"/>
      <c r="BQ114" s="825">
        <v>1904201</v>
      </c>
      <c r="BR114" s="826"/>
      <c r="BS114" s="826"/>
      <c r="BT114" s="826"/>
      <c r="BU114" s="826"/>
      <c r="BV114" s="826">
        <v>1836818</v>
      </c>
      <c r="BW114" s="826"/>
      <c r="BX114" s="826"/>
      <c r="BY114" s="826"/>
      <c r="BZ114" s="826"/>
      <c r="CA114" s="826">
        <v>1886350</v>
      </c>
      <c r="CB114" s="826"/>
      <c r="CC114" s="826"/>
      <c r="CD114" s="826"/>
      <c r="CE114" s="826"/>
      <c r="CF114" s="884">
        <v>28.7</v>
      </c>
      <c r="CG114" s="885"/>
      <c r="CH114" s="885"/>
      <c r="CI114" s="885"/>
      <c r="CJ114" s="885"/>
      <c r="CK114" s="936"/>
      <c r="CL114" s="830"/>
      <c r="CM114" s="824" t="s">
        <v>461</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448</v>
      </c>
      <c r="DH114" s="789"/>
      <c r="DI114" s="789"/>
      <c r="DJ114" s="789"/>
      <c r="DK114" s="790"/>
      <c r="DL114" s="791" t="s">
        <v>443</v>
      </c>
      <c r="DM114" s="789"/>
      <c r="DN114" s="789"/>
      <c r="DO114" s="789"/>
      <c r="DP114" s="790"/>
      <c r="DQ114" s="791" t="s">
        <v>448</v>
      </c>
      <c r="DR114" s="789"/>
      <c r="DS114" s="789"/>
      <c r="DT114" s="789"/>
      <c r="DU114" s="790"/>
      <c r="DV114" s="833" t="s">
        <v>443</v>
      </c>
      <c r="DW114" s="834"/>
      <c r="DX114" s="834"/>
      <c r="DY114" s="834"/>
      <c r="DZ114" s="835"/>
    </row>
    <row r="115" spans="1:130" s="221" customFormat="1" ht="26.25" customHeight="1" x14ac:dyDescent="0.15">
      <c r="A115" s="923"/>
      <c r="B115" s="924"/>
      <c r="C115" s="761" t="s">
        <v>462</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v>16650</v>
      </c>
      <c r="AB115" s="928"/>
      <c r="AC115" s="928"/>
      <c r="AD115" s="928"/>
      <c r="AE115" s="929"/>
      <c r="AF115" s="930">
        <v>56000</v>
      </c>
      <c r="AG115" s="928"/>
      <c r="AH115" s="928"/>
      <c r="AI115" s="928"/>
      <c r="AJ115" s="929"/>
      <c r="AK115" s="930">
        <v>63646</v>
      </c>
      <c r="AL115" s="928"/>
      <c r="AM115" s="928"/>
      <c r="AN115" s="928"/>
      <c r="AO115" s="929"/>
      <c r="AP115" s="931">
        <v>1</v>
      </c>
      <c r="AQ115" s="932"/>
      <c r="AR115" s="932"/>
      <c r="AS115" s="932"/>
      <c r="AT115" s="933"/>
      <c r="AU115" s="941"/>
      <c r="AV115" s="942"/>
      <c r="AW115" s="942"/>
      <c r="AX115" s="942"/>
      <c r="AY115" s="942"/>
      <c r="AZ115" s="824" t="s">
        <v>463</v>
      </c>
      <c r="BA115" s="761"/>
      <c r="BB115" s="761"/>
      <c r="BC115" s="761"/>
      <c r="BD115" s="761"/>
      <c r="BE115" s="761"/>
      <c r="BF115" s="761"/>
      <c r="BG115" s="761"/>
      <c r="BH115" s="761"/>
      <c r="BI115" s="761"/>
      <c r="BJ115" s="761"/>
      <c r="BK115" s="761"/>
      <c r="BL115" s="761"/>
      <c r="BM115" s="761"/>
      <c r="BN115" s="761"/>
      <c r="BO115" s="761"/>
      <c r="BP115" s="762"/>
      <c r="BQ115" s="825">
        <v>15245</v>
      </c>
      <c r="BR115" s="826"/>
      <c r="BS115" s="826"/>
      <c r="BT115" s="826"/>
      <c r="BU115" s="826"/>
      <c r="BV115" s="826">
        <v>6006</v>
      </c>
      <c r="BW115" s="826"/>
      <c r="BX115" s="826"/>
      <c r="BY115" s="826"/>
      <c r="BZ115" s="826"/>
      <c r="CA115" s="826">
        <v>17449</v>
      </c>
      <c r="CB115" s="826"/>
      <c r="CC115" s="826"/>
      <c r="CD115" s="826"/>
      <c r="CE115" s="826"/>
      <c r="CF115" s="884">
        <v>0.3</v>
      </c>
      <c r="CG115" s="885"/>
      <c r="CH115" s="885"/>
      <c r="CI115" s="885"/>
      <c r="CJ115" s="885"/>
      <c r="CK115" s="936"/>
      <c r="CL115" s="830"/>
      <c r="CM115" s="824" t="s">
        <v>464</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127</v>
      </c>
      <c r="DH115" s="789"/>
      <c r="DI115" s="789"/>
      <c r="DJ115" s="789"/>
      <c r="DK115" s="790"/>
      <c r="DL115" s="791" t="s">
        <v>465</v>
      </c>
      <c r="DM115" s="789"/>
      <c r="DN115" s="789"/>
      <c r="DO115" s="789"/>
      <c r="DP115" s="790"/>
      <c r="DQ115" s="791" t="s">
        <v>250</v>
      </c>
      <c r="DR115" s="789"/>
      <c r="DS115" s="789"/>
      <c r="DT115" s="789"/>
      <c r="DU115" s="790"/>
      <c r="DV115" s="833" t="s">
        <v>449</v>
      </c>
      <c r="DW115" s="834"/>
      <c r="DX115" s="834"/>
      <c r="DY115" s="834"/>
      <c r="DZ115" s="835"/>
    </row>
    <row r="116" spans="1:130" s="221" customFormat="1" ht="26.25" customHeight="1" x14ac:dyDescent="0.15">
      <c r="A116" s="925"/>
      <c r="B116" s="926"/>
      <c r="C116" s="848" t="s">
        <v>466</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v>622</v>
      </c>
      <c r="AB116" s="789"/>
      <c r="AC116" s="789"/>
      <c r="AD116" s="789"/>
      <c r="AE116" s="790"/>
      <c r="AF116" s="791">
        <v>118</v>
      </c>
      <c r="AG116" s="789"/>
      <c r="AH116" s="789"/>
      <c r="AI116" s="789"/>
      <c r="AJ116" s="790"/>
      <c r="AK116" s="791" t="s">
        <v>445</v>
      </c>
      <c r="AL116" s="789"/>
      <c r="AM116" s="789"/>
      <c r="AN116" s="789"/>
      <c r="AO116" s="790"/>
      <c r="AP116" s="833" t="s">
        <v>448</v>
      </c>
      <c r="AQ116" s="834"/>
      <c r="AR116" s="834"/>
      <c r="AS116" s="834"/>
      <c r="AT116" s="835"/>
      <c r="AU116" s="941"/>
      <c r="AV116" s="942"/>
      <c r="AW116" s="942"/>
      <c r="AX116" s="942"/>
      <c r="AY116" s="942"/>
      <c r="AZ116" s="918" t="s">
        <v>467</v>
      </c>
      <c r="BA116" s="919"/>
      <c r="BB116" s="919"/>
      <c r="BC116" s="919"/>
      <c r="BD116" s="919"/>
      <c r="BE116" s="919"/>
      <c r="BF116" s="919"/>
      <c r="BG116" s="919"/>
      <c r="BH116" s="919"/>
      <c r="BI116" s="919"/>
      <c r="BJ116" s="919"/>
      <c r="BK116" s="919"/>
      <c r="BL116" s="919"/>
      <c r="BM116" s="919"/>
      <c r="BN116" s="919"/>
      <c r="BO116" s="919"/>
      <c r="BP116" s="920"/>
      <c r="BQ116" s="825" t="s">
        <v>127</v>
      </c>
      <c r="BR116" s="826"/>
      <c r="BS116" s="826"/>
      <c r="BT116" s="826"/>
      <c r="BU116" s="826"/>
      <c r="BV116" s="826" t="s">
        <v>452</v>
      </c>
      <c r="BW116" s="826"/>
      <c r="BX116" s="826"/>
      <c r="BY116" s="826"/>
      <c r="BZ116" s="826"/>
      <c r="CA116" s="826" t="s">
        <v>449</v>
      </c>
      <c r="CB116" s="826"/>
      <c r="CC116" s="826"/>
      <c r="CD116" s="826"/>
      <c r="CE116" s="826"/>
      <c r="CF116" s="884" t="s">
        <v>465</v>
      </c>
      <c r="CG116" s="885"/>
      <c r="CH116" s="885"/>
      <c r="CI116" s="885"/>
      <c r="CJ116" s="885"/>
      <c r="CK116" s="936"/>
      <c r="CL116" s="830"/>
      <c r="CM116" s="824" t="s">
        <v>468</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v>660714</v>
      </c>
      <c r="DH116" s="789"/>
      <c r="DI116" s="789"/>
      <c r="DJ116" s="789"/>
      <c r="DK116" s="790"/>
      <c r="DL116" s="791">
        <v>615632</v>
      </c>
      <c r="DM116" s="789"/>
      <c r="DN116" s="789"/>
      <c r="DO116" s="789"/>
      <c r="DP116" s="790"/>
      <c r="DQ116" s="791">
        <v>570550</v>
      </c>
      <c r="DR116" s="789"/>
      <c r="DS116" s="789"/>
      <c r="DT116" s="789"/>
      <c r="DU116" s="790"/>
      <c r="DV116" s="833">
        <v>8.6999999999999993</v>
      </c>
      <c r="DW116" s="834"/>
      <c r="DX116" s="834"/>
      <c r="DY116" s="834"/>
      <c r="DZ116" s="835"/>
    </row>
    <row r="117" spans="1:130" s="221" customFormat="1" ht="26.25" customHeight="1" x14ac:dyDescent="0.15">
      <c r="A117" s="904" t="s">
        <v>186</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469</v>
      </c>
      <c r="Z117" s="906"/>
      <c r="AA117" s="911">
        <v>1623122</v>
      </c>
      <c r="AB117" s="912"/>
      <c r="AC117" s="912"/>
      <c r="AD117" s="912"/>
      <c r="AE117" s="913"/>
      <c r="AF117" s="914">
        <v>1699531</v>
      </c>
      <c r="AG117" s="912"/>
      <c r="AH117" s="912"/>
      <c r="AI117" s="912"/>
      <c r="AJ117" s="913"/>
      <c r="AK117" s="914">
        <v>1698752</v>
      </c>
      <c r="AL117" s="912"/>
      <c r="AM117" s="912"/>
      <c r="AN117" s="912"/>
      <c r="AO117" s="913"/>
      <c r="AP117" s="915"/>
      <c r="AQ117" s="916"/>
      <c r="AR117" s="916"/>
      <c r="AS117" s="916"/>
      <c r="AT117" s="917"/>
      <c r="AU117" s="941"/>
      <c r="AV117" s="942"/>
      <c r="AW117" s="942"/>
      <c r="AX117" s="942"/>
      <c r="AY117" s="942"/>
      <c r="AZ117" s="872" t="s">
        <v>470</v>
      </c>
      <c r="BA117" s="873"/>
      <c r="BB117" s="873"/>
      <c r="BC117" s="873"/>
      <c r="BD117" s="873"/>
      <c r="BE117" s="873"/>
      <c r="BF117" s="873"/>
      <c r="BG117" s="873"/>
      <c r="BH117" s="873"/>
      <c r="BI117" s="873"/>
      <c r="BJ117" s="873"/>
      <c r="BK117" s="873"/>
      <c r="BL117" s="873"/>
      <c r="BM117" s="873"/>
      <c r="BN117" s="873"/>
      <c r="BO117" s="873"/>
      <c r="BP117" s="874"/>
      <c r="BQ117" s="825" t="s">
        <v>127</v>
      </c>
      <c r="BR117" s="826"/>
      <c r="BS117" s="826"/>
      <c r="BT117" s="826"/>
      <c r="BU117" s="826"/>
      <c r="BV117" s="826" t="s">
        <v>127</v>
      </c>
      <c r="BW117" s="826"/>
      <c r="BX117" s="826"/>
      <c r="BY117" s="826"/>
      <c r="BZ117" s="826"/>
      <c r="CA117" s="826" t="s">
        <v>127</v>
      </c>
      <c r="CB117" s="826"/>
      <c r="CC117" s="826"/>
      <c r="CD117" s="826"/>
      <c r="CE117" s="826"/>
      <c r="CF117" s="884" t="s">
        <v>443</v>
      </c>
      <c r="CG117" s="885"/>
      <c r="CH117" s="885"/>
      <c r="CI117" s="885"/>
      <c r="CJ117" s="885"/>
      <c r="CK117" s="936"/>
      <c r="CL117" s="830"/>
      <c r="CM117" s="824" t="s">
        <v>471</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127</v>
      </c>
      <c r="DH117" s="789"/>
      <c r="DI117" s="789"/>
      <c r="DJ117" s="789"/>
      <c r="DK117" s="790"/>
      <c r="DL117" s="791" t="s">
        <v>127</v>
      </c>
      <c r="DM117" s="789"/>
      <c r="DN117" s="789"/>
      <c r="DO117" s="789"/>
      <c r="DP117" s="790"/>
      <c r="DQ117" s="791" t="s">
        <v>416</v>
      </c>
      <c r="DR117" s="789"/>
      <c r="DS117" s="789"/>
      <c r="DT117" s="789"/>
      <c r="DU117" s="790"/>
      <c r="DV117" s="833" t="s">
        <v>465</v>
      </c>
      <c r="DW117" s="834"/>
      <c r="DX117" s="834"/>
      <c r="DY117" s="834"/>
      <c r="DZ117" s="835"/>
    </row>
    <row r="118" spans="1:130" s="221" customFormat="1" ht="26.25" customHeight="1" x14ac:dyDescent="0.15">
      <c r="A118" s="904" t="s">
        <v>437</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434</v>
      </c>
      <c r="AB118" s="905"/>
      <c r="AC118" s="905"/>
      <c r="AD118" s="905"/>
      <c r="AE118" s="906"/>
      <c r="AF118" s="907" t="s">
        <v>435</v>
      </c>
      <c r="AG118" s="905"/>
      <c r="AH118" s="905"/>
      <c r="AI118" s="905"/>
      <c r="AJ118" s="906"/>
      <c r="AK118" s="907" t="s">
        <v>306</v>
      </c>
      <c r="AL118" s="905"/>
      <c r="AM118" s="905"/>
      <c r="AN118" s="905"/>
      <c r="AO118" s="906"/>
      <c r="AP118" s="908" t="s">
        <v>436</v>
      </c>
      <c r="AQ118" s="909"/>
      <c r="AR118" s="909"/>
      <c r="AS118" s="909"/>
      <c r="AT118" s="910"/>
      <c r="AU118" s="941"/>
      <c r="AV118" s="942"/>
      <c r="AW118" s="942"/>
      <c r="AX118" s="942"/>
      <c r="AY118" s="942"/>
      <c r="AZ118" s="847" t="s">
        <v>472</v>
      </c>
      <c r="BA118" s="848"/>
      <c r="BB118" s="848"/>
      <c r="BC118" s="848"/>
      <c r="BD118" s="848"/>
      <c r="BE118" s="848"/>
      <c r="BF118" s="848"/>
      <c r="BG118" s="848"/>
      <c r="BH118" s="848"/>
      <c r="BI118" s="848"/>
      <c r="BJ118" s="848"/>
      <c r="BK118" s="848"/>
      <c r="BL118" s="848"/>
      <c r="BM118" s="848"/>
      <c r="BN118" s="848"/>
      <c r="BO118" s="848"/>
      <c r="BP118" s="849"/>
      <c r="BQ118" s="888" t="s">
        <v>416</v>
      </c>
      <c r="BR118" s="854"/>
      <c r="BS118" s="854"/>
      <c r="BT118" s="854"/>
      <c r="BU118" s="854"/>
      <c r="BV118" s="854" t="s">
        <v>127</v>
      </c>
      <c r="BW118" s="854"/>
      <c r="BX118" s="854"/>
      <c r="BY118" s="854"/>
      <c r="BZ118" s="854"/>
      <c r="CA118" s="854" t="s">
        <v>448</v>
      </c>
      <c r="CB118" s="854"/>
      <c r="CC118" s="854"/>
      <c r="CD118" s="854"/>
      <c r="CE118" s="854"/>
      <c r="CF118" s="884" t="s">
        <v>455</v>
      </c>
      <c r="CG118" s="885"/>
      <c r="CH118" s="885"/>
      <c r="CI118" s="885"/>
      <c r="CJ118" s="885"/>
      <c r="CK118" s="936"/>
      <c r="CL118" s="830"/>
      <c r="CM118" s="824" t="s">
        <v>473</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443</v>
      </c>
      <c r="DH118" s="789"/>
      <c r="DI118" s="789"/>
      <c r="DJ118" s="789"/>
      <c r="DK118" s="790"/>
      <c r="DL118" s="791" t="s">
        <v>443</v>
      </c>
      <c r="DM118" s="789"/>
      <c r="DN118" s="789"/>
      <c r="DO118" s="789"/>
      <c r="DP118" s="790"/>
      <c r="DQ118" s="791" t="s">
        <v>455</v>
      </c>
      <c r="DR118" s="789"/>
      <c r="DS118" s="789"/>
      <c r="DT118" s="789"/>
      <c r="DU118" s="790"/>
      <c r="DV118" s="833" t="s">
        <v>127</v>
      </c>
      <c r="DW118" s="834"/>
      <c r="DX118" s="834"/>
      <c r="DY118" s="834"/>
      <c r="DZ118" s="835"/>
    </row>
    <row r="119" spans="1:130" s="221" customFormat="1" ht="26.25" customHeight="1" x14ac:dyDescent="0.15">
      <c r="A119" s="827" t="s">
        <v>440</v>
      </c>
      <c r="B119" s="828"/>
      <c r="C119" s="869" t="s">
        <v>441</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465</v>
      </c>
      <c r="AB119" s="898"/>
      <c r="AC119" s="898"/>
      <c r="AD119" s="898"/>
      <c r="AE119" s="899"/>
      <c r="AF119" s="900" t="s">
        <v>416</v>
      </c>
      <c r="AG119" s="898"/>
      <c r="AH119" s="898"/>
      <c r="AI119" s="898"/>
      <c r="AJ119" s="899"/>
      <c r="AK119" s="900" t="s">
        <v>416</v>
      </c>
      <c r="AL119" s="898"/>
      <c r="AM119" s="898"/>
      <c r="AN119" s="898"/>
      <c r="AO119" s="899"/>
      <c r="AP119" s="901" t="s">
        <v>449</v>
      </c>
      <c r="AQ119" s="902"/>
      <c r="AR119" s="902"/>
      <c r="AS119" s="902"/>
      <c r="AT119" s="903"/>
      <c r="AU119" s="943"/>
      <c r="AV119" s="944"/>
      <c r="AW119" s="944"/>
      <c r="AX119" s="944"/>
      <c r="AY119" s="944"/>
      <c r="AZ119" s="244" t="s">
        <v>186</v>
      </c>
      <c r="BA119" s="244"/>
      <c r="BB119" s="244"/>
      <c r="BC119" s="244"/>
      <c r="BD119" s="244"/>
      <c r="BE119" s="244"/>
      <c r="BF119" s="244"/>
      <c r="BG119" s="244"/>
      <c r="BH119" s="244"/>
      <c r="BI119" s="244"/>
      <c r="BJ119" s="244"/>
      <c r="BK119" s="244"/>
      <c r="BL119" s="244"/>
      <c r="BM119" s="244"/>
      <c r="BN119" s="244"/>
      <c r="BO119" s="886" t="s">
        <v>474</v>
      </c>
      <c r="BP119" s="887"/>
      <c r="BQ119" s="888">
        <v>21382579</v>
      </c>
      <c r="BR119" s="854"/>
      <c r="BS119" s="854"/>
      <c r="BT119" s="854"/>
      <c r="BU119" s="854"/>
      <c r="BV119" s="854">
        <v>20809084</v>
      </c>
      <c r="BW119" s="854"/>
      <c r="BX119" s="854"/>
      <c r="BY119" s="854"/>
      <c r="BZ119" s="854"/>
      <c r="CA119" s="854">
        <v>20368988</v>
      </c>
      <c r="CB119" s="854"/>
      <c r="CC119" s="854"/>
      <c r="CD119" s="854"/>
      <c r="CE119" s="854"/>
      <c r="CF119" s="757"/>
      <c r="CG119" s="758"/>
      <c r="CH119" s="758"/>
      <c r="CI119" s="758"/>
      <c r="CJ119" s="843"/>
      <c r="CK119" s="937"/>
      <c r="CL119" s="832"/>
      <c r="CM119" s="847" t="s">
        <v>475</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v>21968</v>
      </c>
      <c r="DH119" s="773"/>
      <c r="DI119" s="773"/>
      <c r="DJ119" s="773"/>
      <c r="DK119" s="774"/>
      <c r="DL119" s="775">
        <v>27806</v>
      </c>
      <c r="DM119" s="773"/>
      <c r="DN119" s="773"/>
      <c r="DO119" s="773"/>
      <c r="DP119" s="774"/>
      <c r="DQ119" s="775">
        <v>21403</v>
      </c>
      <c r="DR119" s="773"/>
      <c r="DS119" s="773"/>
      <c r="DT119" s="773"/>
      <c r="DU119" s="774"/>
      <c r="DV119" s="857">
        <v>0.3</v>
      </c>
      <c r="DW119" s="858"/>
      <c r="DX119" s="858"/>
      <c r="DY119" s="858"/>
      <c r="DZ119" s="859"/>
    </row>
    <row r="120" spans="1:130" s="221" customFormat="1" ht="26.25" customHeight="1" x14ac:dyDescent="0.15">
      <c r="A120" s="829"/>
      <c r="B120" s="830"/>
      <c r="C120" s="824" t="s">
        <v>447</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127</v>
      </c>
      <c r="AB120" s="789"/>
      <c r="AC120" s="789"/>
      <c r="AD120" s="789"/>
      <c r="AE120" s="790"/>
      <c r="AF120" s="791" t="s">
        <v>448</v>
      </c>
      <c r="AG120" s="789"/>
      <c r="AH120" s="789"/>
      <c r="AI120" s="789"/>
      <c r="AJ120" s="790"/>
      <c r="AK120" s="791" t="s">
        <v>443</v>
      </c>
      <c r="AL120" s="789"/>
      <c r="AM120" s="789"/>
      <c r="AN120" s="789"/>
      <c r="AO120" s="790"/>
      <c r="AP120" s="833" t="s">
        <v>127</v>
      </c>
      <c r="AQ120" s="834"/>
      <c r="AR120" s="834"/>
      <c r="AS120" s="834"/>
      <c r="AT120" s="835"/>
      <c r="AU120" s="889" t="s">
        <v>476</v>
      </c>
      <c r="AV120" s="890"/>
      <c r="AW120" s="890"/>
      <c r="AX120" s="890"/>
      <c r="AY120" s="891"/>
      <c r="AZ120" s="869" t="s">
        <v>477</v>
      </c>
      <c r="BA120" s="817"/>
      <c r="BB120" s="817"/>
      <c r="BC120" s="817"/>
      <c r="BD120" s="817"/>
      <c r="BE120" s="817"/>
      <c r="BF120" s="817"/>
      <c r="BG120" s="817"/>
      <c r="BH120" s="817"/>
      <c r="BI120" s="817"/>
      <c r="BJ120" s="817"/>
      <c r="BK120" s="817"/>
      <c r="BL120" s="817"/>
      <c r="BM120" s="817"/>
      <c r="BN120" s="817"/>
      <c r="BO120" s="817"/>
      <c r="BP120" s="818"/>
      <c r="BQ120" s="870">
        <v>76302</v>
      </c>
      <c r="BR120" s="851"/>
      <c r="BS120" s="851"/>
      <c r="BT120" s="851"/>
      <c r="BU120" s="851"/>
      <c r="BV120" s="851">
        <v>154039</v>
      </c>
      <c r="BW120" s="851"/>
      <c r="BX120" s="851"/>
      <c r="BY120" s="851"/>
      <c r="BZ120" s="851"/>
      <c r="CA120" s="851">
        <v>794172</v>
      </c>
      <c r="CB120" s="851"/>
      <c r="CC120" s="851"/>
      <c r="CD120" s="851"/>
      <c r="CE120" s="851"/>
      <c r="CF120" s="875">
        <v>12.1</v>
      </c>
      <c r="CG120" s="876"/>
      <c r="CH120" s="876"/>
      <c r="CI120" s="876"/>
      <c r="CJ120" s="876"/>
      <c r="CK120" s="877" t="s">
        <v>478</v>
      </c>
      <c r="CL120" s="861"/>
      <c r="CM120" s="861"/>
      <c r="CN120" s="861"/>
      <c r="CO120" s="862"/>
      <c r="CP120" s="881" t="s">
        <v>479</v>
      </c>
      <c r="CQ120" s="882"/>
      <c r="CR120" s="882"/>
      <c r="CS120" s="882"/>
      <c r="CT120" s="882"/>
      <c r="CU120" s="882"/>
      <c r="CV120" s="882"/>
      <c r="CW120" s="882"/>
      <c r="CX120" s="882"/>
      <c r="CY120" s="882"/>
      <c r="CZ120" s="882"/>
      <c r="DA120" s="882"/>
      <c r="DB120" s="882"/>
      <c r="DC120" s="882"/>
      <c r="DD120" s="882"/>
      <c r="DE120" s="882"/>
      <c r="DF120" s="883"/>
      <c r="DG120" s="870">
        <v>9074357</v>
      </c>
      <c r="DH120" s="851"/>
      <c r="DI120" s="851"/>
      <c r="DJ120" s="851"/>
      <c r="DK120" s="851"/>
      <c r="DL120" s="851">
        <v>8801753</v>
      </c>
      <c r="DM120" s="851"/>
      <c r="DN120" s="851"/>
      <c r="DO120" s="851"/>
      <c r="DP120" s="851"/>
      <c r="DQ120" s="851">
        <v>8433626</v>
      </c>
      <c r="DR120" s="851"/>
      <c r="DS120" s="851"/>
      <c r="DT120" s="851"/>
      <c r="DU120" s="851"/>
      <c r="DV120" s="852">
        <v>128.4</v>
      </c>
      <c r="DW120" s="852"/>
      <c r="DX120" s="852"/>
      <c r="DY120" s="852"/>
      <c r="DZ120" s="853"/>
    </row>
    <row r="121" spans="1:130" s="221" customFormat="1" ht="26.25" customHeight="1" x14ac:dyDescent="0.15">
      <c r="A121" s="829"/>
      <c r="B121" s="830"/>
      <c r="C121" s="872" t="s">
        <v>480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443</v>
      </c>
      <c r="AB121" s="789"/>
      <c r="AC121" s="789"/>
      <c r="AD121" s="789"/>
      <c r="AE121" s="790"/>
      <c r="AF121" s="791" t="s">
        <v>445</v>
      </c>
      <c r="AG121" s="789"/>
      <c r="AH121" s="789"/>
      <c r="AI121" s="789"/>
      <c r="AJ121" s="790"/>
      <c r="AK121" s="791" t="s">
        <v>127</v>
      </c>
      <c r="AL121" s="789"/>
      <c r="AM121" s="789"/>
      <c r="AN121" s="789"/>
      <c r="AO121" s="790"/>
      <c r="AP121" s="833" t="s">
        <v>443</v>
      </c>
      <c r="AQ121" s="834"/>
      <c r="AR121" s="834"/>
      <c r="AS121" s="834"/>
      <c r="AT121" s="835"/>
      <c r="AU121" s="892"/>
      <c r="AV121" s="893"/>
      <c r="AW121" s="893"/>
      <c r="AX121" s="893"/>
      <c r="AY121" s="894"/>
      <c r="AZ121" s="824" t="s">
        <v>481</v>
      </c>
      <c r="BA121" s="761"/>
      <c r="BB121" s="761"/>
      <c r="BC121" s="761"/>
      <c r="BD121" s="761"/>
      <c r="BE121" s="761"/>
      <c r="BF121" s="761"/>
      <c r="BG121" s="761"/>
      <c r="BH121" s="761"/>
      <c r="BI121" s="761"/>
      <c r="BJ121" s="761"/>
      <c r="BK121" s="761"/>
      <c r="BL121" s="761"/>
      <c r="BM121" s="761"/>
      <c r="BN121" s="761"/>
      <c r="BO121" s="761"/>
      <c r="BP121" s="762"/>
      <c r="BQ121" s="825">
        <v>1711423</v>
      </c>
      <c r="BR121" s="826"/>
      <c r="BS121" s="826"/>
      <c r="BT121" s="826"/>
      <c r="BU121" s="826"/>
      <c r="BV121" s="826">
        <v>1540710</v>
      </c>
      <c r="BW121" s="826"/>
      <c r="BX121" s="826"/>
      <c r="BY121" s="826"/>
      <c r="BZ121" s="826"/>
      <c r="CA121" s="826">
        <v>1442112</v>
      </c>
      <c r="CB121" s="826"/>
      <c r="CC121" s="826"/>
      <c r="CD121" s="826"/>
      <c r="CE121" s="826"/>
      <c r="CF121" s="884">
        <v>22</v>
      </c>
      <c r="CG121" s="885"/>
      <c r="CH121" s="885"/>
      <c r="CI121" s="885"/>
      <c r="CJ121" s="885"/>
      <c r="CK121" s="878"/>
      <c r="CL121" s="864"/>
      <c r="CM121" s="864"/>
      <c r="CN121" s="864"/>
      <c r="CO121" s="865"/>
      <c r="CP121" s="844" t="s">
        <v>482</v>
      </c>
      <c r="CQ121" s="845"/>
      <c r="CR121" s="845"/>
      <c r="CS121" s="845"/>
      <c r="CT121" s="845"/>
      <c r="CU121" s="845"/>
      <c r="CV121" s="845"/>
      <c r="CW121" s="845"/>
      <c r="CX121" s="845"/>
      <c r="CY121" s="845"/>
      <c r="CZ121" s="845"/>
      <c r="DA121" s="845"/>
      <c r="DB121" s="845"/>
      <c r="DC121" s="845"/>
      <c r="DD121" s="845"/>
      <c r="DE121" s="845"/>
      <c r="DF121" s="846"/>
      <c r="DG121" s="825">
        <v>28168</v>
      </c>
      <c r="DH121" s="826"/>
      <c r="DI121" s="826"/>
      <c r="DJ121" s="826"/>
      <c r="DK121" s="826"/>
      <c r="DL121" s="826">
        <v>28774</v>
      </c>
      <c r="DM121" s="826"/>
      <c r="DN121" s="826"/>
      <c r="DO121" s="826"/>
      <c r="DP121" s="826"/>
      <c r="DQ121" s="826">
        <v>28006</v>
      </c>
      <c r="DR121" s="826"/>
      <c r="DS121" s="826"/>
      <c r="DT121" s="826"/>
      <c r="DU121" s="826"/>
      <c r="DV121" s="803">
        <v>0.4</v>
      </c>
      <c r="DW121" s="803"/>
      <c r="DX121" s="803"/>
      <c r="DY121" s="803"/>
      <c r="DZ121" s="804"/>
    </row>
    <row r="122" spans="1:130" s="221" customFormat="1" ht="26.25" customHeight="1" x14ac:dyDescent="0.15">
      <c r="A122" s="829"/>
      <c r="B122" s="830"/>
      <c r="C122" s="824" t="s">
        <v>461</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445</v>
      </c>
      <c r="AB122" s="789"/>
      <c r="AC122" s="789"/>
      <c r="AD122" s="789"/>
      <c r="AE122" s="790"/>
      <c r="AF122" s="791" t="s">
        <v>448</v>
      </c>
      <c r="AG122" s="789"/>
      <c r="AH122" s="789"/>
      <c r="AI122" s="789"/>
      <c r="AJ122" s="790"/>
      <c r="AK122" s="791" t="s">
        <v>127</v>
      </c>
      <c r="AL122" s="789"/>
      <c r="AM122" s="789"/>
      <c r="AN122" s="789"/>
      <c r="AO122" s="790"/>
      <c r="AP122" s="833" t="s">
        <v>443</v>
      </c>
      <c r="AQ122" s="834"/>
      <c r="AR122" s="834"/>
      <c r="AS122" s="834"/>
      <c r="AT122" s="835"/>
      <c r="AU122" s="892"/>
      <c r="AV122" s="893"/>
      <c r="AW122" s="893"/>
      <c r="AX122" s="893"/>
      <c r="AY122" s="894"/>
      <c r="AZ122" s="847" t="s">
        <v>483</v>
      </c>
      <c r="BA122" s="848"/>
      <c r="BB122" s="848"/>
      <c r="BC122" s="848"/>
      <c r="BD122" s="848"/>
      <c r="BE122" s="848"/>
      <c r="BF122" s="848"/>
      <c r="BG122" s="848"/>
      <c r="BH122" s="848"/>
      <c r="BI122" s="848"/>
      <c r="BJ122" s="848"/>
      <c r="BK122" s="848"/>
      <c r="BL122" s="848"/>
      <c r="BM122" s="848"/>
      <c r="BN122" s="848"/>
      <c r="BO122" s="848"/>
      <c r="BP122" s="849"/>
      <c r="BQ122" s="888">
        <v>12228171</v>
      </c>
      <c r="BR122" s="854"/>
      <c r="BS122" s="854"/>
      <c r="BT122" s="854"/>
      <c r="BU122" s="854"/>
      <c r="BV122" s="854">
        <v>11969341</v>
      </c>
      <c r="BW122" s="854"/>
      <c r="BX122" s="854"/>
      <c r="BY122" s="854"/>
      <c r="BZ122" s="854"/>
      <c r="CA122" s="854">
        <v>11623723</v>
      </c>
      <c r="CB122" s="854"/>
      <c r="CC122" s="854"/>
      <c r="CD122" s="854"/>
      <c r="CE122" s="854"/>
      <c r="CF122" s="855">
        <v>176.9</v>
      </c>
      <c r="CG122" s="856"/>
      <c r="CH122" s="856"/>
      <c r="CI122" s="856"/>
      <c r="CJ122" s="856"/>
      <c r="CK122" s="878"/>
      <c r="CL122" s="864"/>
      <c r="CM122" s="864"/>
      <c r="CN122" s="864"/>
      <c r="CO122" s="865"/>
      <c r="CP122" s="844" t="s">
        <v>484</v>
      </c>
      <c r="CQ122" s="845"/>
      <c r="CR122" s="845"/>
      <c r="CS122" s="845"/>
      <c r="CT122" s="845"/>
      <c r="CU122" s="845"/>
      <c r="CV122" s="845"/>
      <c r="CW122" s="845"/>
      <c r="CX122" s="845"/>
      <c r="CY122" s="845"/>
      <c r="CZ122" s="845"/>
      <c r="DA122" s="845"/>
      <c r="DB122" s="845"/>
      <c r="DC122" s="845"/>
      <c r="DD122" s="845"/>
      <c r="DE122" s="845"/>
      <c r="DF122" s="846"/>
      <c r="DG122" s="825" t="s">
        <v>127</v>
      </c>
      <c r="DH122" s="826"/>
      <c r="DI122" s="826"/>
      <c r="DJ122" s="826"/>
      <c r="DK122" s="826"/>
      <c r="DL122" s="826" t="s">
        <v>465</v>
      </c>
      <c r="DM122" s="826"/>
      <c r="DN122" s="826"/>
      <c r="DO122" s="826"/>
      <c r="DP122" s="826"/>
      <c r="DQ122" s="826" t="s">
        <v>465</v>
      </c>
      <c r="DR122" s="826"/>
      <c r="DS122" s="826"/>
      <c r="DT122" s="826"/>
      <c r="DU122" s="826"/>
      <c r="DV122" s="803" t="s">
        <v>127</v>
      </c>
      <c r="DW122" s="803"/>
      <c r="DX122" s="803"/>
      <c r="DY122" s="803"/>
      <c r="DZ122" s="804"/>
    </row>
    <row r="123" spans="1:130" s="221" customFormat="1" ht="26.25" customHeight="1" x14ac:dyDescent="0.15">
      <c r="A123" s="829"/>
      <c r="B123" s="830"/>
      <c r="C123" s="824" t="s">
        <v>468</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v>16560</v>
      </c>
      <c r="AB123" s="789"/>
      <c r="AC123" s="789"/>
      <c r="AD123" s="789"/>
      <c r="AE123" s="790"/>
      <c r="AF123" s="791">
        <v>55808</v>
      </c>
      <c r="AG123" s="789"/>
      <c r="AH123" s="789"/>
      <c r="AI123" s="789"/>
      <c r="AJ123" s="790"/>
      <c r="AK123" s="791">
        <v>55808</v>
      </c>
      <c r="AL123" s="789"/>
      <c r="AM123" s="789"/>
      <c r="AN123" s="789"/>
      <c r="AO123" s="790"/>
      <c r="AP123" s="833">
        <v>0.8</v>
      </c>
      <c r="AQ123" s="834"/>
      <c r="AR123" s="834"/>
      <c r="AS123" s="834"/>
      <c r="AT123" s="835"/>
      <c r="AU123" s="895"/>
      <c r="AV123" s="896"/>
      <c r="AW123" s="896"/>
      <c r="AX123" s="896"/>
      <c r="AY123" s="896"/>
      <c r="AZ123" s="244" t="s">
        <v>186</v>
      </c>
      <c r="BA123" s="244"/>
      <c r="BB123" s="244"/>
      <c r="BC123" s="244"/>
      <c r="BD123" s="244"/>
      <c r="BE123" s="244"/>
      <c r="BF123" s="244"/>
      <c r="BG123" s="244"/>
      <c r="BH123" s="244"/>
      <c r="BI123" s="244"/>
      <c r="BJ123" s="244"/>
      <c r="BK123" s="244"/>
      <c r="BL123" s="244"/>
      <c r="BM123" s="244"/>
      <c r="BN123" s="244"/>
      <c r="BO123" s="886" t="s">
        <v>485</v>
      </c>
      <c r="BP123" s="887"/>
      <c r="BQ123" s="841">
        <v>14015896</v>
      </c>
      <c r="BR123" s="842"/>
      <c r="BS123" s="842"/>
      <c r="BT123" s="842"/>
      <c r="BU123" s="842"/>
      <c r="BV123" s="842">
        <v>13664090</v>
      </c>
      <c r="BW123" s="842"/>
      <c r="BX123" s="842"/>
      <c r="BY123" s="842"/>
      <c r="BZ123" s="842"/>
      <c r="CA123" s="842">
        <v>13860007</v>
      </c>
      <c r="CB123" s="842"/>
      <c r="CC123" s="842"/>
      <c r="CD123" s="842"/>
      <c r="CE123" s="842"/>
      <c r="CF123" s="757"/>
      <c r="CG123" s="758"/>
      <c r="CH123" s="758"/>
      <c r="CI123" s="758"/>
      <c r="CJ123" s="843"/>
      <c r="CK123" s="878"/>
      <c r="CL123" s="864"/>
      <c r="CM123" s="864"/>
      <c r="CN123" s="864"/>
      <c r="CO123" s="865"/>
      <c r="CP123" s="844" t="s">
        <v>486</v>
      </c>
      <c r="CQ123" s="845"/>
      <c r="CR123" s="845"/>
      <c r="CS123" s="845"/>
      <c r="CT123" s="845"/>
      <c r="CU123" s="845"/>
      <c r="CV123" s="845"/>
      <c r="CW123" s="845"/>
      <c r="CX123" s="845"/>
      <c r="CY123" s="845"/>
      <c r="CZ123" s="845"/>
      <c r="DA123" s="845"/>
      <c r="DB123" s="845"/>
      <c r="DC123" s="845"/>
      <c r="DD123" s="845"/>
      <c r="DE123" s="845"/>
      <c r="DF123" s="846"/>
      <c r="DG123" s="788" t="s">
        <v>443</v>
      </c>
      <c r="DH123" s="789"/>
      <c r="DI123" s="789"/>
      <c r="DJ123" s="789"/>
      <c r="DK123" s="790"/>
      <c r="DL123" s="791" t="s">
        <v>443</v>
      </c>
      <c r="DM123" s="789"/>
      <c r="DN123" s="789"/>
      <c r="DO123" s="789"/>
      <c r="DP123" s="790"/>
      <c r="DQ123" s="791" t="s">
        <v>127</v>
      </c>
      <c r="DR123" s="789"/>
      <c r="DS123" s="789"/>
      <c r="DT123" s="789"/>
      <c r="DU123" s="790"/>
      <c r="DV123" s="833" t="s">
        <v>445</v>
      </c>
      <c r="DW123" s="834"/>
      <c r="DX123" s="834"/>
      <c r="DY123" s="834"/>
      <c r="DZ123" s="835"/>
    </row>
    <row r="124" spans="1:130" s="221" customFormat="1" ht="26.25" customHeight="1" thickBot="1" x14ac:dyDescent="0.2">
      <c r="A124" s="829"/>
      <c r="B124" s="830"/>
      <c r="C124" s="824" t="s">
        <v>471</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127</v>
      </c>
      <c r="AB124" s="789"/>
      <c r="AC124" s="789"/>
      <c r="AD124" s="789"/>
      <c r="AE124" s="790"/>
      <c r="AF124" s="791" t="s">
        <v>445</v>
      </c>
      <c r="AG124" s="789"/>
      <c r="AH124" s="789"/>
      <c r="AI124" s="789"/>
      <c r="AJ124" s="790"/>
      <c r="AK124" s="791" t="s">
        <v>455</v>
      </c>
      <c r="AL124" s="789"/>
      <c r="AM124" s="789"/>
      <c r="AN124" s="789"/>
      <c r="AO124" s="790"/>
      <c r="AP124" s="833" t="s">
        <v>445</v>
      </c>
      <c r="AQ124" s="834"/>
      <c r="AR124" s="834"/>
      <c r="AS124" s="834"/>
      <c r="AT124" s="835"/>
      <c r="AU124" s="836" t="s">
        <v>487</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123</v>
      </c>
      <c r="BR124" s="840"/>
      <c r="BS124" s="840"/>
      <c r="BT124" s="840"/>
      <c r="BU124" s="840"/>
      <c r="BV124" s="840">
        <v>114.6</v>
      </c>
      <c r="BW124" s="840"/>
      <c r="BX124" s="840"/>
      <c r="BY124" s="840"/>
      <c r="BZ124" s="840"/>
      <c r="CA124" s="840">
        <v>99</v>
      </c>
      <c r="CB124" s="840"/>
      <c r="CC124" s="840"/>
      <c r="CD124" s="840"/>
      <c r="CE124" s="840"/>
      <c r="CF124" s="735"/>
      <c r="CG124" s="736"/>
      <c r="CH124" s="736"/>
      <c r="CI124" s="736"/>
      <c r="CJ124" s="871"/>
      <c r="CK124" s="879"/>
      <c r="CL124" s="879"/>
      <c r="CM124" s="879"/>
      <c r="CN124" s="879"/>
      <c r="CO124" s="880"/>
      <c r="CP124" s="844" t="s">
        <v>488</v>
      </c>
      <c r="CQ124" s="845"/>
      <c r="CR124" s="845"/>
      <c r="CS124" s="845"/>
      <c r="CT124" s="845"/>
      <c r="CU124" s="845"/>
      <c r="CV124" s="845"/>
      <c r="CW124" s="845"/>
      <c r="CX124" s="845"/>
      <c r="CY124" s="845"/>
      <c r="CZ124" s="845"/>
      <c r="DA124" s="845"/>
      <c r="DB124" s="845"/>
      <c r="DC124" s="845"/>
      <c r="DD124" s="845"/>
      <c r="DE124" s="845"/>
      <c r="DF124" s="846"/>
      <c r="DG124" s="772" t="s">
        <v>445</v>
      </c>
      <c r="DH124" s="773"/>
      <c r="DI124" s="773"/>
      <c r="DJ124" s="773"/>
      <c r="DK124" s="774"/>
      <c r="DL124" s="775" t="s">
        <v>465</v>
      </c>
      <c r="DM124" s="773"/>
      <c r="DN124" s="773"/>
      <c r="DO124" s="773"/>
      <c r="DP124" s="774"/>
      <c r="DQ124" s="775" t="s">
        <v>443</v>
      </c>
      <c r="DR124" s="773"/>
      <c r="DS124" s="773"/>
      <c r="DT124" s="773"/>
      <c r="DU124" s="774"/>
      <c r="DV124" s="857" t="s">
        <v>443</v>
      </c>
      <c r="DW124" s="858"/>
      <c r="DX124" s="858"/>
      <c r="DY124" s="858"/>
      <c r="DZ124" s="859"/>
    </row>
    <row r="125" spans="1:130" s="221" customFormat="1" ht="26.25" customHeight="1" x14ac:dyDescent="0.15">
      <c r="A125" s="829"/>
      <c r="B125" s="830"/>
      <c r="C125" s="824" t="s">
        <v>473</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443</v>
      </c>
      <c r="AB125" s="789"/>
      <c r="AC125" s="789"/>
      <c r="AD125" s="789"/>
      <c r="AE125" s="790"/>
      <c r="AF125" s="791" t="s">
        <v>443</v>
      </c>
      <c r="AG125" s="789"/>
      <c r="AH125" s="789"/>
      <c r="AI125" s="789"/>
      <c r="AJ125" s="790"/>
      <c r="AK125" s="791" t="s">
        <v>127</v>
      </c>
      <c r="AL125" s="789"/>
      <c r="AM125" s="789"/>
      <c r="AN125" s="789"/>
      <c r="AO125" s="790"/>
      <c r="AP125" s="833" t="s">
        <v>455</v>
      </c>
      <c r="AQ125" s="834"/>
      <c r="AR125" s="834"/>
      <c r="AS125" s="834"/>
      <c r="AT125" s="835"/>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0" t="s">
        <v>489</v>
      </c>
      <c r="CL125" s="861"/>
      <c r="CM125" s="861"/>
      <c r="CN125" s="861"/>
      <c r="CO125" s="862"/>
      <c r="CP125" s="869" t="s">
        <v>490</v>
      </c>
      <c r="CQ125" s="817"/>
      <c r="CR125" s="817"/>
      <c r="CS125" s="817"/>
      <c r="CT125" s="817"/>
      <c r="CU125" s="817"/>
      <c r="CV125" s="817"/>
      <c r="CW125" s="817"/>
      <c r="CX125" s="817"/>
      <c r="CY125" s="817"/>
      <c r="CZ125" s="817"/>
      <c r="DA125" s="817"/>
      <c r="DB125" s="817"/>
      <c r="DC125" s="817"/>
      <c r="DD125" s="817"/>
      <c r="DE125" s="817"/>
      <c r="DF125" s="818"/>
      <c r="DG125" s="870" t="s">
        <v>443</v>
      </c>
      <c r="DH125" s="851"/>
      <c r="DI125" s="851"/>
      <c r="DJ125" s="851"/>
      <c r="DK125" s="851"/>
      <c r="DL125" s="851" t="s">
        <v>465</v>
      </c>
      <c r="DM125" s="851"/>
      <c r="DN125" s="851"/>
      <c r="DO125" s="851"/>
      <c r="DP125" s="851"/>
      <c r="DQ125" s="851" t="s">
        <v>465</v>
      </c>
      <c r="DR125" s="851"/>
      <c r="DS125" s="851"/>
      <c r="DT125" s="851"/>
      <c r="DU125" s="851"/>
      <c r="DV125" s="852" t="s">
        <v>443</v>
      </c>
      <c r="DW125" s="852"/>
      <c r="DX125" s="852"/>
      <c r="DY125" s="852"/>
      <c r="DZ125" s="853"/>
    </row>
    <row r="126" spans="1:130" s="221" customFormat="1" ht="26.25" customHeight="1" thickBot="1" x14ac:dyDescent="0.2">
      <c r="A126" s="829"/>
      <c r="B126" s="830"/>
      <c r="C126" s="824" t="s">
        <v>475</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416</v>
      </c>
      <c r="AB126" s="789"/>
      <c r="AC126" s="789"/>
      <c r="AD126" s="789"/>
      <c r="AE126" s="790"/>
      <c r="AF126" s="791" t="s">
        <v>445</v>
      </c>
      <c r="AG126" s="789"/>
      <c r="AH126" s="789"/>
      <c r="AI126" s="789"/>
      <c r="AJ126" s="790"/>
      <c r="AK126" s="791">
        <v>7570</v>
      </c>
      <c r="AL126" s="789"/>
      <c r="AM126" s="789"/>
      <c r="AN126" s="789"/>
      <c r="AO126" s="790"/>
      <c r="AP126" s="833">
        <v>0.1</v>
      </c>
      <c r="AQ126" s="834"/>
      <c r="AR126" s="834"/>
      <c r="AS126" s="834"/>
      <c r="AT126" s="83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3"/>
      <c r="CL126" s="864"/>
      <c r="CM126" s="864"/>
      <c r="CN126" s="864"/>
      <c r="CO126" s="865"/>
      <c r="CP126" s="824" t="s">
        <v>491</v>
      </c>
      <c r="CQ126" s="761"/>
      <c r="CR126" s="761"/>
      <c r="CS126" s="761"/>
      <c r="CT126" s="761"/>
      <c r="CU126" s="761"/>
      <c r="CV126" s="761"/>
      <c r="CW126" s="761"/>
      <c r="CX126" s="761"/>
      <c r="CY126" s="761"/>
      <c r="CZ126" s="761"/>
      <c r="DA126" s="761"/>
      <c r="DB126" s="761"/>
      <c r="DC126" s="761"/>
      <c r="DD126" s="761"/>
      <c r="DE126" s="761"/>
      <c r="DF126" s="762"/>
      <c r="DG126" s="825" t="s">
        <v>127</v>
      </c>
      <c r="DH126" s="826"/>
      <c r="DI126" s="826"/>
      <c r="DJ126" s="826"/>
      <c r="DK126" s="826"/>
      <c r="DL126" s="826" t="s">
        <v>443</v>
      </c>
      <c r="DM126" s="826"/>
      <c r="DN126" s="826"/>
      <c r="DO126" s="826"/>
      <c r="DP126" s="826"/>
      <c r="DQ126" s="826" t="s">
        <v>455</v>
      </c>
      <c r="DR126" s="826"/>
      <c r="DS126" s="826"/>
      <c r="DT126" s="826"/>
      <c r="DU126" s="826"/>
      <c r="DV126" s="803" t="s">
        <v>445</v>
      </c>
      <c r="DW126" s="803"/>
      <c r="DX126" s="803"/>
      <c r="DY126" s="803"/>
      <c r="DZ126" s="804"/>
    </row>
    <row r="127" spans="1:130" s="221" customFormat="1" ht="26.25" customHeight="1" x14ac:dyDescent="0.15">
      <c r="A127" s="831"/>
      <c r="B127" s="832"/>
      <c r="C127" s="847" t="s">
        <v>492</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v>90</v>
      </c>
      <c r="AB127" s="789"/>
      <c r="AC127" s="789"/>
      <c r="AD127" s="789"/>
      <c r="AE127" s="790"/>
      <c r="AF127" s="791">
        <v>192</v>
      </c>
      <c r="AG127" s="789"/>
      <c r="AH127" s="789"/>
      <c r="AI127" s="789"/>
      <c r="AJ127" s="790"/>
      <c r="AK127" s="791">
        <v>268</v>
      </c>
      <c r="AL127" s="789"/>
      <c r="AM127" s="789"/>
      <c r="AN127" s="789"/>
      <c r="AO127" s="790"/>
      <c r="AP127" s="833">
        <v>0</v>
      </c>
      <c r="AQ127" s="834"/>
      <c r="AR127" s="834"/>
      <c r="AS127" s="834"/>
      <c r="AT127" s="835"/>
      <c r="AU127" s="223"/>
      <c r="AV127" s="223"/>
      <c r="AW127" s="223"/>
      <c r="AX127" s="850" t="s">
        <v>493</v>
      </c>
      <c r="AY127" s="821"/>
      <c r="AZ127" s="821"/>
      <c r="BA127" s="821"/>
      <c r="BB127" s="821"/>
      <c r="BC127" s="821"/>
      <c r="BD127" s="821"/>
      <c r="BE127" s="822"/>
      <c r="BF127" s="820" t="s">
        <v>494</v>
      </c>
      <c r="BG127" s="821"/>
      <c r="BH127" s="821"/>
      <c r="BI127" s="821"/>
      <c r="BJ127" s="821"/>
      <c r="BK127" s="821"/>
      <c r="BL127" s="822"/>
      <c r="BM127" s="820" t="s">
        <v>495</v>
      </c>
      <c r="BN127" s="821"/>
      <c r="BO127" s="821"/>
      <c r="BP127" s="821"/>
      <c r="BQ127" s="821"/>
      <c r="BR127" s="821"/>
      <c r="BS127" s="822"/>
      <c r="BT127" s="820" t="s">
        <v>496</v>
      </c>
      <c r="BU127" s="821"/>
      <c r="BV127" s="821"/>
      <c r="BW127" s="821"/>
      <c r="BX127" s="821"/>
      <c r="BY127" s="821"/>
      <c r="BZ127" s="823"/>
      <c r="CA127" s="223"/>
      <c r="CB127" s="223"/>
      <c r="CC127" s="223"/>
      <c r="CD127" s="246"/>
      <c r="CE127" s="246"/>
      <c r="CF127" s="246"/>
      <c r="CG127" s="223"/>
      <c r="CH127" s="223"/>
      <c r="CI127" s="223"/>
      <c r="CJ127" s="245"/>
      <c r="CK127" s="863"/>
      <c r="CL127" s="864"/>
      <c r="CM127" s="864"/>
      <c r="CN127" s="864"/>
      <c r="CO127" s="865"/>
      <c r="CP127" s="824" t="s">
        <v>497</v>
      </c>
      <c r="CQ127" s="761"/>
      <c r="CR127" s="761"/>
      <c r="CS127" s="761"/>
      <c r="CT127" s="761"/>
      <c r="CU127" s="761"/>
      <c r="CV127" s="761"/>
      <c r="CW127" s="761"/>
      <c r="CX127" s="761"/>
      <c r="CY127" s="761"/>
      <c r="CZ127" s="761"/>
      <c r="DA127" s="761"/>
      <c r="DB127" s="761"/>
      <c r="DC127" s="761"/>
      <c r="DD127" s="761"/>
      <c r="DE127" s="761"/>
      <c r="DF127" s="762"/>
      <c r="DG127" s="825" t="s">
        <v>448</v>
      </c>
      <c r="DH127" s="826"/>
      <c r="DI127" s="826"/>
      <c r="DJ127" s="826"/>
      <c r="DK127" s="826"/>
      <c r="DL127" s="826" t="s">
        <v>127</v>
      </c>
      <c r="DM127" s="826"/>
      <c r="DN127" s="826"/>
      <c r="DO127" s="826"/>
      <c r="DP127" s="826"/>
      <c r="DQ127" s="826" t="s">
        <v>127</v>
      </c>
      <c r="DR127" s="826"/>
      <c r="DS127" s="826"/>
      <c r="DT127" s="826"/>
      <c r="DU127" s="826"/>
      <c r="DV127" s="803" t="s">
        <v>127</v>
      </c>
      <c r="DW127" s="803"/>
      <c r="DX127" s="803"/>
      <c r="DY127" s="803"/>
      <c r="DZ127" s="804"/>
    </row>
    <row r="128" spans="1:130" s="221" customFormat="1" ht="26.25" customHeight="1" thickBot="1" x14ac:dyDescent="0.2">
      <c r="A128" s="805" t="s">
        <v>498</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499</v>
      </c>
      <c r="X128" s="807"/>
      <c r="Y128" s="807"/>
      <c r="Z128" s="808"/>
      <c r="AA128" s="809">
        <v>115685</v>
      </c>
      <c r="AB128" s="810"/>
      <c r="AC128" s="810"/>
      <c r="AD128" s="810"/>
      <c r="AE128" s="811"/>
      <c r="AF128" s="812">
        <v>116072</v>
      </c>
      <c r="AG128" s="810"/>
      <c r="AH128" s="810"/>
      <c r="AI128" s="810"/>
      <c r="AJ128" s="811"/>
      <c r="AK128" s="812">
        <v>109937</v>
      </c>
      <c r="AL128" s="810"/>
      <c r="AM128" s="810"/>
      <c r="AN128" s="810"/>
      <c r="AO128" s="811"/>
      <c r="AP128" s="813"/>
      <c r="AQ128" s="814"/>
      <c r="AR128" s="814"/>
      <c r="AS128" s="814"/>
      <c r="AT128" s="815"/>
      <c r="AU128" s="223"/>
      <c r="AV128" s="223"/>
      <c r="AW128" s="223"/>
      <c r="AX128" s="816" t="s">
        <v>500</v>
      </c>
      <c r="AY128" s="817"/>
      <c r="AZ128" s="817"/>
      <c r="BA128" s="817"/>
      <c r="BB128" s="817"/>
      <c r="BC128" s="817"/>
      <c r="BD128" s="817"/>
      <c r="BE128" s="818"/>
      <c r="BF128" s="795" t="s">
        <v>127</v>
      </c>
      <c r="BG128" s="796"/>
      <c r="BH128" s="796"/>
      <c r="BI128" s="796"/>
      <c r="BJ128" s="796"/>
      <c r="BK128" s="796"/>
      <c r="BL128" s="819"/>
      <c r="BM128" s="795">
        <v>13.87</v>
      </c>
      <c r="BN128" s="796"/>
      <c r="BO128" s="796"/>
      <c r="BP128" s="796"/>
      <c r="BQ128" s="796"/>
      <c r="BR128" s="796"/>
      <c r="BS128" s="819"/>
      <c r="BT128" s="795">
        <v>20</v>
      </c>
      <c r="BU128" s="796"/>
      <c r="BV128" s="796"/>
      <c r="BW128" s="796"/>
      <c r="BX128" s="796"/>
      <c r="BY128" s="796"/>
      <c r="BZ128" s="797"/>
      <c r="CA128" s="246"/>
      <c r="CB128" s="246"/>
      <c r="CC128" s="246"/>
      <c r="CD128" s="246"/>
      <c r="CE128" s="246"/>
      <c r="CF128" s="246"/>
      <c r="CG128" s="223"/>
      <c r="CH128" s="223"/>
      <c r="CI128" s="223"/>
      <c r="CJ128" s="245"/>
      <c r="CK128" s="866"/>
      <c r="CL128" s="867"/>
      <c r="CM128" s="867"/>
      <c r="CN128" s="867"/>
      <c r="CO128" s="868"/>
      <c r="CP128" s="798" t="s">
        <v>501</v>
      </c>
      <c r="CQ128" s="739"/>
      <c r="CR128" s="739"/>
      <c r="CS128" s="739"/>
      <c r="CT128" s="739"/>
      <c r="CU128" s="739"/>
      <c r="CV128" s="739"/>
      <c r="CW128" s="739"/>
      <c r="CX128" s="739"/>
      <c r="CY128" s="739"/>
      <c r="CZ128" s="739"/>
      <c r="DA128" s="739"/>
      <c r="DB128" s="739"/>
      <c r="DC128" s="739"/>
      <c r="DD128" s="739"/>
      <c r="DE128" s="739"/>
      <c r="DF128" s="740"/>
      <c r="DG128" s="799">
        <v>15245</v>
      </c>
      <c r="DH128" s="800"/>
      <c r="DI128" s="800"/>
      <c r="DJ128" s="800"/>
      <c r="DK128" s="800"/>
      <c r="DL128" s="800">
        <v>6006</v>
      </c>
      <c r="DM128" s="800"/>
      <c r="DN128" s="800"/>
      <c r="DO128" s="800"/>
      <c r="DP128" s="800"/>
      <c r="DQ128" s="800">
        <v>17449</v>
      </c>
      <c r="DR128" s="800"/>
      <c r="DS128" s="800"/>
      <c r="DT128" s="800"/>
      <c r="DU128" s="800"/>
      <c r="DV128" s="801">
        <v>0.3</v>
      </c>
      <c r="DW128" s="801"/>
      <c r="DX128" s="801"/>
      <c r="DY128" s="801"/>
      <c r="DZ128" s="802"/>
    </row>
    <row r="129" spans="1:131" s="221" customFormat="1" ht="26.25" customHeight="1" x14ac:dyDescent="0.15">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502</v>
      </c>
      <c r="X129" s="786"/>
      <c r="Y129" s="786"/>
      <c r="Z129" s="787"/>
      <c r="AA129" s="788">
        <v>6969641</v>
      </c>
      <c r="AB129" s="789"/>
      <c r="AC129" s="789"/>
      <c r="AD129" s="789"/>
      <c r="AE129" s="790"/>
      <c r="AF129" s="791">
        <v>7221072</v>
      </c>
      <c r="AG129" s="789"/>
      <c r="AH129" s="789"/>
      <c r="AI129" s="789"/>
      <c r="AJ129" s="790"/>
      <c r="AK129" s="791">
        <v>7565955</v>
      </c>
      <c r="AL129" s="789"/>
      <c r="AM129" s="789"/>
      <c r="AN129" s="789"/>
      <c r="AO129" s="790"/>
      <c r="AP129" s="792"/>
      <c r="AQ129" s="793"/>
      <c r="AR129" s="793"/>
      <c r="AS129" s="793"/>
      <c r="AT129" s="794"/>
      <c r="AU129" s="224"/>
      <c r="AV129" s="224"/>
      <c r="AW129" s="224"/>
      <c r="AX129" s="760" t="s">
        <v>503</v>
      </c>
      <c r="AY129" s="761"/>
      <c r="AZ129" s="761"/>
      <c r="BA129" s="761"/>
      <c r="BB129" s="761"/>
      <c r="BC129" s="761"/>
      <c r="BD129" s="761"/>
      <c r="BE129" s="762"/>
      <c r="BF129" s="779" t="s">
        <v>445</v>
      </c>
      <c r="BG129" s="780"/>
      <c r="BH129" s="780"/>
      <c r="BI129" s="780"/>
      <c r="BJ129" s="780"/>
      <c r="BK129" s="780"/>
      <c r="BL129" s="781"/>
      <c r="BM129" s="779">
        <v>18.87</v>
      </c>
      <c r="BN129" s="780"/>
      <c r="BO129" s="780"/>
      <c r="BP129" s="780"/>
      <c r="BQ129" s="780"/>
      <c r="BR129" s="780"/>
      <c r="BS129" s="781"/>
      <c r="BT129" s="779">
        <v>30</v>
      </c>
      <c r="BU129" s="780"/>
      <c r="BV129" s="780"/>
      <c r="BW129" s="780"/>
      <c r="BX129" s="780"/>
      <c r="BY129" s="780"/>
      <c r="BZ129" s="78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83" t="s">
        <v>504</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505</v>
      </c>
      <c r="X130" s="786"/>
      <c r="Y130" s="786"/>
      <c r="Z130" s="787"/>
      <c r="AA130" s="788">
        <v>983336</v>
      </c>
      <c r="AB130" s="789"/>
      <c r="AC130" s="789"/>
      <c r="AD130" s="789"/>
      <c r="AE130" s="790"/>
      <c r="AF130" s="791">
        <v>987471</v>
      </c>
      <c r="AG130" s="789"/>
      <c r="AH130" s="789"/>
      <c r="AI130" s="789"/>
      <c r="AJ130" s="790"/>
      <c r="AK130" s="791">
        <v>996787</v>
      </c>
      <c r="AL130" s="789"/>
      <c r="AM130" s="789"/>
      <c r="AN130" s="789"/>
      <c r="AO130" s="790"/>
      <c r="AP130" s="792"/>
      <c r="AQ130" s="793"/>
      <c r="AR130" s="793"/>
      <c r="AS130" s="793"/>
      <c r="AT130" s="794"/>
      <c r="AU130" s="224"/>
      <c r="AV130" s="224"/>
      <c r="AW130" s="224"/>
      <c r="AX130" s="760" t="s">
        <v>506</v>
      </c>
      <c r="AY130" s="761"/>
      <c r="AZ130" s="761"/>
      <c r="BA130" s="761"/>
      <c r="BB130" s="761"/>
      <c r="BC130" s="761"/>
      <c r="BD130" s="761"/>
      <c r="BE130" s="762"/>
      <c r="BF130" s="763">
        <v>9.1</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507</v>
      </c>
      <c r="X131" s="770"/>
      <c r="Y131" s="770"/>
      <c r="Z131" s="771"/>
      <c r="AA131" s="772">
        <v>5986305</v>
      </c>
      <c r="AB131" s="773"/>
      <c r="AC131" s="773"/>
      <c r="AD131" s="773"/>
      <c r="AE131" s="774"/>
      <c r="AF131" s="775">
        <v>6233601</v>
      </c>
      <c r="AG131" s="773"/>
      <c r="AH131" s="773"/>
      <c r="AI131" s="773"/>
      <c r="AJ131" s="774"/>
      <c r="AK131" s="775">
        <v>6569168</v>
      </c>
      <c r="AL131" s="773"/>
      <c r="AM131" s="773"/>
      <c r="AN131" s="773"/>
      <c r="AO131" s="774"/>
      <c r="AP131" s="776"/>
      <c r="AQ131" s="777"/>
      <c r="AR131" s="777"/>
      <c r="AS131" s="777"/>
      <c r="AT131" s="778"/>
      <c r="AU131" s="224"/>
      <c r="AV131" s="224"/>
      <c r="AW131" s="224"/>
      <c r="AX131" s="738" t="s">
        <v>508</v>
      </c>
      <c r="AY131" s="739"/>
      <c r="AZ131" s="739"/>
      <c r="BA131" s="739"/>
      <c r="BB131" s="739"/>
      <c r="BC131" s="739"/>
      <c r="BD131" s="739"/>
      <c r="BE131" s="740"/>
      <c r="BF131" s="741">
        <v>99</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47" t="s">
        <v>509</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510</v>
      </c>
      <c r="W132" s="751"/>
      <c r="X132" s="751"/>
      <c r="Y132" s="751"/>
      <c r="Z132" s="752"/>
      <c r="AA132" s="753">
        <v>8.7549999540000005</v>
      </c>
      <c r="AB132" s="754"/>
      <c r="AC132" s="754"/>
      <c r="AD132" s="754"/>
      <c r="AE132" s="755"/>
      <c r="AF132" s="756">
        <v>9.5608942569999993</v>
      </c>
      <c r="AG132" s="754"/>
      <c r="AH132" s="754"/>
      <c r="AI132" s="754"/>
      <c r="AJ132" s="755"/>
      <c r="AK132" s="756">
        <v>9.0122219430000001</v>
      </c>
      <c r="AL132" s="754"/>
      <c r="AM132" s="754"/>
      <c r="AN132" s="754"/>
      <c r="AO132" s="755"/>
      <c r="AP132" s="757"/>
      <c r="AQ132" s="758"/>
      <c r="AR132" s="758"/>
      <c r="AS132" s="758"/>
      <c r="AT132" s="75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511</v>
      </c>
      <c r="W133" s="730"/>
      <c r="X133" s="730"/>
      <c r="Y133" s="730"/>
      <c r="Z133" s="731"/>
      <c r="AA133" s="732">
        <v>10.1</v>
      </c>
      <c r="AB133" s="733"/>
      <c r="AC133" s="733"/>
      <c r="AD133" s="733"/>
      <c r="AE133" s="734"/>
      <c r="AF133" s="732">
        <v>9.3000000000000007</v>
      </c>
      <c r="AG133" s="733"/>
      <c r="AH133" s="733"/>
      <c r="AI133" s="733"/>
      <c r="AJ133" s="734"/>
      <c r="AK133" s="732">
        <v>9.1</v>
      </c>
      <c r="AL133" s="733"/>
      <c r="AM133" s="733"/>
      <c r="AN133" s="733"/>
      <c r="AO133" s="734"/>
      <c r="AP133" s="735"/>
      <c r="AQ133" s="736"/>
      <c r="AR133" s="736"/>
      <c r="AS133" s="736"/>
      <c r="AT133" s="73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U/IgtuPpvcmBwVFsnAUXxRltu+he2jVwYSXktP3/U4T2X5M3YCoAzqYiEWkfe0LLpDibMqSLPj1ivHEhB6EkHA==" saltValue="RHin6Z2BZPW83vEjfula0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C30" sqref="C30"/>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512</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G/IRXRqGgYPVgKlV4qFRpKazj6Dxs8kRt2Djoda9/98wWqCY5OsjVoWiTLcAtl/BVI/zIiexVmqw9SruYe/Lw==" saltValue="CGowkq0W2GCNzibrA2pa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513</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514</v>
      </c>
      <c r="AL6" s="257"/>
      <c r="AM6" s="257"/>
      <c r="AN6" s="257"/>
    </row>
    <row r="7" spans="1:46" ht="13.5" customHeight="1" x14ac:dyDescent="0.15">
      <c r="A7" s="256"/>
      <c r="AK7" s="259"/>
      <c r="AL7" s="260"/>
      <c r="AM7" s="260"/>
      <c r="AN7" s="261"/>
      <c r="AO7" s="1127" t="s">
        <v>515</v>
      </c>
      <c r="AP7" s="262"/>
      <c r="AQ7" s="263" t="s">
        <v>516</v>
      </c>
      <c r="AR7" s="264"/>
    </row>
    <row r="8" spans="1:46" x14ac:dyDescent="0.15">
      <c r="A8" s="256"/>
      <c r="AK8" s="265"/>
      <c r="AL8" s="266"/>
      <c r="AM8" s="266"/>
      <c r="AN8" s="267"/>
      <c r="AO8" s="1128"/>
      <c r="AP8" s="268" t="s">
        <v>517</v>
      </c>
      <c r="AQ8" s="269" t="s">
        <v>518</v>
      </c>
      <c r="AR8" s="270" t="s">
        <v>519</v>
      </c>
    </row>
    <row r="9" spans="1:46" x14ac:dyDescent="0.15">
      <c r="A9" s="256"/>
      <c r="AK9" s="1139" t="s">
        <v>520</v>
      </c>
      <c r="AL9" s="1140"/>
      <c r="AM9" s="1140"/>
      <c r="AN9" s="1141"/>
      <c r="AO9" s="271">
        <v>1957973</v>
      </c>
      <c r="AP9" s="271">
        <v>76409</v>
      </c>
      <c r="AQ9" s="272">
        <v>87308</v>
      </c>
      <c r="AR9" s="273">
        <v>-12.5</v>
      </c>
    </row>
    <row r="10" spans="1:46" ht="13.5" customHeight="1" x14ac:dyDescent="0.15">
      <c r="A10" s="256"/>
      <c r="AK10" s="1139" t="s">
        <v>521</v>
      </c>
      <c r="AL10" s="1140"/>
      <c r="AM10" s="1140"/>
      <c r="AN10" s="1141"/>
      <c r="AO10" s="274">
        <v>379455</v>
      </c>
      <c r="AP10" s="274">
        <v>14808</v>
      </c>
      <c r="AQ10" s="275">
        <v>7758</v>
      </c>
      <c r="AR10" s="276">
        <v>90.9</v>
      </c>
    </row>
    <row r="11" spans="1:46" ht="13.5" customHeight="1" x14ac:dyDescent="0.15">
      <c r="A11" s="256"/>
      <c r="AK11" s="1139" t="s">
        <v>522</v>
      </c>
      <c r="AL11" s="1140"/>
      <c r="AM11" s="1140"/>
      <c r="AN11" s="1141"/>
      <c r="AO11" s="274" t="s">
        <v>523</v>
      </c>
      <c r="AP11" s="274" t="s">
        <v>523</v>
      </c>
      <c r="AQ11" s="275">
        <v>2064</v>
      </c>
      <c r="AR11" s="276" t="s">
        <v>523</v>
      </c>
    </row>
    <row r="12" spans="1:46" ht="13.5" customHeight="1" x14ac:dyDescent="0.15">
      <c r="A12" s="256"/>
      <c r="AK12" s="1139" t="s">
        <v>524</v>
      </c>
      <c r="AL12" s="1140"/>
      <c r="AM12" s="1140"/>
      <c r="AN12" s="1141"/>
      <c r="AO12" s="274" t="s">
        <v>523</v>
      </c>
      <c r="AP12" s="274" t="s">
        <v>523</v>
      </c>
      <c r="AQ12" s="275">
        <v>9</v>
      </c>
      <c r="AR12" s="276" t="s">
        <v>523</v>
      </c>
    </row>
    <row r="13" spans="1:46" ht="13.5" customHeight="1" x14ac:dyDescent="0.15">
      <c r="A13" s="256"/>
      <c r="AK13" s="1139" t="s">
        <v>525</v>
      </c>
      <c r="AL13" s="1140"/>
      <c r="AM13" s="1140"/>
      <c r="AN13" s="1141"/>
      <c r="AO13" s="274">
        <v>106170</v>
      </c>
      <c r="AP13" s="274">
        <v>4143</v>
      </c>
      <c r="AQ13" s="275">
        <v>2858</v>
      </c>
      <c r="AR13" s="276">
        <v>45</v>
      </c>
    </row>
    <row r="14" spans="1:46" ht="13.5" customHeight="1" x14ac:dyDescent="0.15">
      <c r="A14" s="256"/>
      <c r="AK14" s="1139" t="s">
        <v>526</v>
      </c>
      <c r="AL14" s="1140"/>
      <c r="AM14" s="1140"/>
      <c r="AN14" s="1141"/>
      <c r="AO14" s="274">
        <v>21329</v>
      </c>
      <c r="AP14" s="274">
        <v>832</v>
      </c>
      <c r="AQ14" s="275">
        <v>1616</v>
      </c>
      <c r="AR14" s="276">
        <v>-48.5</v>
      </c>
    </row>
    <row r="15" spans="1:46" ht="13.5" customHeight="1" x14ac:dyDescent="0.15">
      <c r="A15" s="256"/>
      <c r="AK15" s="1142" t="s">
        <v>527</v>
      </c>
      <c r="AL15" s="1143"/>
      <c r="AM15" s="1143"/>
      <c r="AN15" s="1144"/>
      <c r="AO15" s="274">
        <v>-69573</v>
      </c>
      <c r="AP15" s="274">
        <v>-2715</v>
      </c>
      <c r="AQ15" s="275">
        <v>-6164</v>
      </c>
      <c r="AR15" s="276">
        <v>-56</v>
      </c>
    </row>
    <row r="16" spans="1:46" x14ac:dyDescent="0.15">
      <c r="A16" s="256"/>
      <c r="AK16" s="1142" t="s">
        <v>186</v>
      </c>
      <c r="AL16" s="1143"/>
      <c r="AM16" s="1143"/>
      <c r="AN16" s="1144"/>
      <c r="AO16" s="274">
        <v>2395354</v>
      </c>
      <c r="AP16" s="274">
        <v>93477</v>
      </c>
      <c r="AQ16" s="275">
        <v>95448</v>
      </c>
      <c r="AR16" s="276">
        <v>-2.1</v>
      </c>
    </row>
    <row r="17" spans="1:46" x14ac:dyDescent="0.15">
      <c r="A17" s="256"/>
    </row>
    <row r="18" spans="1:46" x14ac:dyDescent="0.15">
      <c r="A18" s="256"/>
      <c r="AQ18" s="277"/>
      <c r="AR18" s="277"/>
    </row>
    <row r="19" spans="1:46" x14ac:dyDescent="0.15">
      <c r="A19" s="256"/>
      <c r="AK19" s="252" t="s">
        <v>528</v>
      </c>
    </row>
    <row r="20" spans="1:46" x14ac:dyDescent="0.15">
      <c r="A20" s="256"/>
      <c r="AK20" s="278"/>
      <c r="AL20" s="279"/>
      <c r="AM20" s="279"/>
      <c r="AN20" s="280"/>
      <c r="AO20" s="281" t="s">
        <v>529</v>
      </c>
      <c r="AP20" s="282" t="s">
        <v>530</v>
      </c>
      <c r="AQ20" s="283" t="s">
        <v>531</v>
      </c>
      <c r="AR20" s="284"/>
    </row>
    <row r="21" spans="1:46" s="257" customFormat="1" x14ac:dyDescent="0.15">
      <c r="A21" s="285"/>
      <c r="AK21" s="1145" t="s">
        <v>532</v>
      </c>
      <c r="AL21" s="1146"/>
      <c r="AM21" s="1146"/>
      <c r="AN21" s="1147"/>
      <c r="AO21" s="286">
        <v>7.38</v>
      </c>
      <c r="AP21" s="287">
        <v>8.85</v>
      </c>
      <c r="AQ21" s="288">
        <v>-1.47</v>
      </c>
      <c r="AS21" s="289"/>
      <c r="AT21" s="285"/>
    </row>
    <row r="22" spans="1:46" s="257" customFormat="1" x14ac:dyDescent="0.15">
      <c r="A22" s="285"/>
      <c r="AK22" s="1145" t="s">
        <v>533</v>
      </c>
      <c r="AL22" s="1146"/>
      <c r="AM22" s="1146"/>
      <c r="AN22" s="1147"/>
      <c r="AO22" s="290">
        <v>92.6</v>
      </c>
      <c r="AP22" s="291">
        <v>97.5</v>
      </c>
      <c r="AQ22" s="292">
        <v>-4.9000000000000004</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38" t="s">
        <v>534</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x14ac:dyDescent="0.15">
      <c r="A27" s="297"/>
      <c r="AS27" s="252"/>
      <c r="AT27" s="252"/>
    </row>
    <row r="28" spans="1:46" ht="17.25" x14ac:dyDescent="0.15">
      <c r="A28" s="253" t="s">
        <v>535</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536</v>
      </c>
      <c r="AL29" s="257"/>
      <c r="AM29" s="257"/>
      <c r="AN29" s="257"/>
      <c r="AS29" s="299"/>
    </row>
    <row r="30" spans="1:46" ht="13.5" customHeight="1" x14ac:dyDescent="0.15">
      <c r="A30" s="256"/>
      <c r="AK30" s="259"/>
      <c r="AL30" s="260"/>
      <c r="AM30" s="260"/>
      <c r="AN30" s="261"/>
      <c r="AO30" s="1127" t="s">
        <v>515</v>
      </c>
      <c r="AP30" s="262"/>
      <c r="AQ30" s="263" t="s">
        <v>516</v>
      </c>
      <c r="AR30" s="264"/>
    </row>
    <row r="31" spans="1:46" x14ac:dyDescent="0.15">
      <c r="A31" s="256"/>
      <c r="AK31" s="265"/>
      <c r="AL31" s="266"/>
      <c r="AM31" s="266"/>
      <c r="AN31" s="267"/>
      <c r="AO31" s="1128"/>
      <c r="AP31" s="268" t="s">
        <v>517</v>
      </c>
      <c r="AQ31" s="269" t="s">
        <v>518</v>
      </c>
      <c r="AR31" s="270" t="s">
        <v>519</v>
      </c>
    </row>
    <row r="32" spans="1:46" ht="27" customHeight="1" x14ac:dyDescent="0.15">
      <c r="A32" s="256"/>
      <c r="AK32" s="1129" t="s">
        <v>537</v>
      </c>
      <c r="AL32" s="1130"/>
      <c r="AM32" s="1130"/>
      <c r="AN32" s="1131"/>
      <c r="AO32" s="300">
        <v>957731</v>
      </c>
      <c r="AP32" s="300">
        <v>37375</v>
      </c>
      <c r="AQ32" s="301">
        <v>54035</v>
      </c>
      <c r="AR32" s="302">
        <v>-30.8</v>
      </c>
    </row>
    <row r="33" spans="1:46" ht="13.5" customHeight="1" x14ac:dyDescent="0.15">
      <c r="A33" s="256"/>
      <c r="AK33" s="1129" t="s">
        <v>538</v>
      </c>
      <c r="AL33" s="1130"/>
      <c r="AM33" s="1130"/>
      <c r="AN33" s="1131"/>
      <c r="AO33" s="300" t="s">
        <v>523</v>
      </c>
      <c r="AP33" s="300" t="s">
        <v>523</v>
      </c>
      <c r="AQ33" s="301" t="s">
        <v>523</v>
      </c>
      <c r="AR33" s="302" t="s">
        <v>523</v>
      </c>
    </row>
    <row r="34" spans="1:46" ht="27" customHeight="1" x14ac:dyDescent="0.15">
      <c r="A34" s="256"/>
      <c r="AK34" s="1129" t="s">
        <v>539</v>
      </c>
      <c r="AL34" s="1130"/>
      <c r="AM34" s="1130"/>
      <c r="AN34" s="1131"/>
      <c r="AO34" s="300" t="s">
        <v>523</v>
      </c>
      <c r="AP34" s="300" t="s">
        <v>523</v>
      </c>
      <c r="AQ34" s="301">
        <v>20</v>
      </c>
      <c r="AR34" s="302" t="s">
        <v>523</v>
      </c>
    </row>
    <row r="35" spans="1:46" ht="27" customHeight="1" x14ac:dyDescent="0.15">
      <c r="A35" s="256"/>
      <c r="AK35" s="1129" t="s">
        <v>540</v>
      </c>
      <c r="AL35" s="1130"/>
      <c r="AM35" s="1130"/>
      <c r="AN35" s="1131"/>
      <c r="AO35" s="300">
        <v>655117</v>
      </c>
      <c r="AP35" s="300">
        <v>25566</v>
      </c>
      <c r="AQ35" s="301">
        <v>18791</v>
      </c>
      <c r="AR35" s="302">
        <v>36.1</v>
      </c>
    </row>
    <row r="36" spans="1:46" ht="27" customHeight="1" x14ac:dyDescent="0.15">
      <c r="A36" s="256"/>
      <c r="AK36" s="1129" t="s">
        <v>541</v>
      </c>
      <c r="AL36" s="1130"/>
      <c r="AM36" s="1130"/>
      <c r="AN36" s="1131"/>
      <c r="AO36" s="300">
        <v>22258</v>
      </c>
      <c r="AP36" s="300">
        <v>869</v>
      </c>
      <c r="AQ36" s="301">
        <v>2664</v>
      </c>
      <c r="AR36" s="302">
        <v>-67.400000000000006</v>
      </c>
    </row>
    <row r="37" spans="1:46" ht="13.5" customHeight="1" x14ac:dyDescent="0.15">
      <c r="A37" s="256"/>
      <c r="AK37" s="1129" t="s">
        <v>542</v>
      </c>
      <c r="AL37" s="1130"/>
      <c r="AM37" s="1130"/>
      <c r="AN37" s="1131"/>
      <c r="AO37" s="300">
        <v>63646</v>
      </c>
      <c r="AP37" s="300">
        <v>2484</v>
      </c>
      <c r="AQ37" s="301">
        <v>620</v>
      </c>
      <c r="AR37" s="302">
        <v>300.60000000000002</v>
      </c>
    </row>
    <row r="38" spans="1:46" ht="27" customHeight="1" x14ac:dyDescent="0.15">
      <c r="A38" s="256"/>
      <c r="AK38" s="1132" t="s">
        <v>543</v>
      </c>
      <c r="AL38" s="1133"/>
      <c r="AM38" s="1133"/>
      <c r="AN38" s="1134"/>
      <c r="AO38" s="303" t="s">
        <v>523</v>
      </c>
      <c r="AP38" s="303" t="s">
        <v>523</v>
      </c>
      <c r="AQ38" s="304">
        <v>2</v>
      </c>
      <c r="AR38" s="292" t="s">
        <v>523</v>
      </c>
      <c r="AS38" s="299"/>
    </row>
    <row r="39" spans="1:46" x14ac:dyDescent="0.15">
      <c r="A39" s="256"/>
      <c r="AK39" s="1132" t="s">
        <v>544</v>
      </c>
      <c r="AL39" s="1133"/>
      <c r="AM39" s="1133"/>
      <c r="AN39" s="1134"/>
      <c r="AO39" s="300">
        <v>-109937</v>
      </c>
      <c r="AP39" s="300">
        <v>-4290</v>
      </c>
      <c r="AQ39" s="301">
        <v>-4196</v>
      </c>
      <c r="AR39" s="302">
        <v>2.2000000000000002</v>
      </c>
      <c r="AS39" s="299"/>
    </row>
    <row r="40" spans="1:46" ht="27" customHeight="1" x14ac:dyDescent="0.15">
      <c r="A40" s="256"/>
      <c r="AK40" s="1129" t="s">
        <v>545</v>
      </c>
      <c r="AL40" s="1130"/>
      <c r="AM40" s="1130"/>
      <c r="AN40" s="1131"/>
      <c r="AO40" s="300">
        <v>-996787</v>
      </c>
      <c r="AP40" s="300">
        <v>-38899</v>
      </c>
      <c r="AQ40" s="301">
        <v>-50476</v>
      </c>
      <c r="AR40" s="302">
        <v>-22.9</v>
      </c>
      <c r="AS40" s="299"/>
    </row>
    <row r="41" spans="1:46" x14ac:dyDescent="0.15">
      <c r="A41" s="256"/>
      <c r="AK41" s="1135" t="s">
        <v>299</v>
      </c>
      <c r="AL41" s="1136"/>
      <c r="AM41" s="1136"/>
      <c r="AN41" s="1137"/>
      <c r="AO41" s="300">
        <v>592028</v>
      </c>
      <c r="AP41" s="300">
        <v>23104</v>
      </c>
      <c r="AQ41" s="301">
        <v>21460</v>
      </c>
      <c r="AR41" s="302">
        <v>7.7</v>
      </c>
      <c r="AS41" s="299"/>
    </row>
    <row r="42" spans="1:46" x14ac:dyDescent="0.15">
      <c r="A42" s="256"/>
      <c r="AK42" s="305" t="s">
        <v>546</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547</v>
      </c>
    </row>
    <row r="48" spans="1:46" x14ac:dyDescent="0.15">
      <c r="A48" s="256"/>
      <c r="AK48" s="310" t="s">
        <v>548</v>
      </c>
      <c r="AL48" s="310"/>
      <c r="AM48" s="310"/>
      <c r="AN48" s="310"/>
      <c r="AO48" s="310"/>
      <c r="AP48" s="310"/>
      <c r="AQ48" s="311"/>
      <c r="AR48" s="310"/>
    </row>
    <row r="49" spans="1:44" ht="13.5" customHeight="1" x14ac:dyDescent="0.15">
      <c r="A49" s="256"/>
      <c r="AK49" s="312"/>
      <c r="AL49" s="313"/>
      <c r="AM49" s="1122" t="s">
        <v>515</v>
      </c>
      <c r="AN49" s="1124" t="s">
        <v>549</v>
      </c>
      <c r="AO49" s="1125"/>
      <c r="AP49" s="1125"/>
      <c r="AQ49" s="1125"/>
      <c r="AR49" s="1126"/>
    </row>
    <row r="50" spans="1:44" x14ac:dyDescent="0.15">
      <c r="A50" s="256"/>
      <c r="AK50" s="314"/>
      <c r="AL50" s="315"/>
      <c r="AM50" s="1123"/>
      <c r="AN50" s="316" t="s">
        <v>550</v>
      </c>
      <c r="AO50" s="317" t="s">
        <v>551</v>
      </c>
      <c r="AP50" s="318" t="s">
        <v>552</v>
      </c>
      <c r="AQ50" s="319" t="s">
        <v>553</v>
      </c>
      <c r="AR50" s="320" t="s">
        <v>554</v>
      </c>
    </row>
    <row r="51" spans="1:44" x14ac:dyDescent="0.15">
      <c r="A51" s="256"/>
      <c r="AK51" s="312" t="s">
        <v>555</v>
      </c>
      <c r="AL51" s="313"/>
      <c r="AM51" s="321">
        <v>1002428</v>
      </c>
      <c r="AN51" s="322">
        <v>36114</v>
      </c>
      <c r="AO51" s="323">
        <v>192.6</v>
      </c>
      <c r="AP51" s="324">
        <v>68468</v>
      </c>
      <c r="AQ51" s="325">
        <v>3.9</v>
      </c>
      <c r="AR51" s="326">
        <v>188.7</v>
      </c>
    </row>
    <row r="52" spans="1:44" x14ac:dyDescent="0.15">
      <c r="A52" s="256"/>
      <c r="AK52" s="327"/>
      <c r="AL52" s="328" t="s">
        <v>556</v>
      </c>
      <c r="AM52" s="329">
        <v>429400</v>
      </c>
      <c r="AN52" s="330">
        <v>15470</v>
      </c>
      <c r="AO52" s="331">
        <v>166.7</v>
      </c>
      <c r="AP52" s="332">
        <v>34140</v>
      </c>
      <c r="AQ52" s="333">
        <v>-6.4</v>
      </c>
      <c r="AR52" s="334">
        <v>173.1</v>
      </c>
    </row>
    <row r="53" spans="1:44" x14ac:dyDescent="0.15">
      <c r="A53" s="256"/>
      <c r="AK53" s="312" t="s">
        <v>557</v>
      </c>
      <c r="AL53" s="313"/>
      <c r="AM53" s="321">
        <v>894379</v>
      </c>
      <c r="AN53" s="322">
        <v>32797</v>
      </c>
      <c r="AO53" s="323">
        <v>-9.1999999999999993</v>
      </c>
      <c r="AP53" s="324">
        <v>69729</v>
      </c>
      <c r="AQ53" s="325">
        <v>1.8</v>
      </c>
      <c r="AR53" s="326">
        <v>-11</v>
      </c>
    </row>
    <row r="54" spans="1:44" x14ac:dyDescent="0.15">
      <c r="A54" s="256"/>
      <c r="AK54" s="327"/>
      <c r="AL54" s="328" t="s">
        <v>556</v>
      </c>
      <c r="AM54" s="329">
        <v>320665</v>
      </c>
      <c r="AN54" s="330">
        <v>11759</v>
      </c>
      <c r="AO54" s="331">
        <v>-24</v>
      </c>
      <c r="AP54" s="332">
        <v>38908</v>
      </c>
      <c r="AQ54" s="333">
        <v>14</v>
      </c>
      <c r="AR54" s="334">
        <v>-38</v>
      </c>
    </row>
    <row r="55" spans="1:44" x14ac:dyDescent="0.15">
      <c r="A55" s="256"/>
      <c r="AK55" s="312" t="s">
        <v>558</v>
      </c>
      <c r="AL55" s="313"/>
      <c r="AM55" s="321">
        <v>756405</v>
      </c>
      <c r="AN55" s="322">
        <v>28312</v>
      </c>
      <c r="AO55" s="323">
        <v>-13.7</v>
      </c>
      <c r="AP55" s="324">
        <v>74581</v>
      </c>
      <c r="AQ55" s="325">
        <v>7</v>
      </c>
      <c r="AR55" s="326">
        <v>-20.7</v>
      </c>
    </row>
    <row r="56" spans="1:44" x14ac:dyDescent="0.15">
      <c r="A56" s="256"/>
      <c r="AK56" s="327"/>
      <c r="AL56" s="328" t="s">
        <v>556</v>
      </c>
      <c r="AM56" s="329">
        <v>407045</v>
      </c>
      <c r="AN56" s="330">
        <v>15235</v>
      </c>
      <c r="AO56" s="331">
        <v>29.6</v>
      </c>
      <c r="AP56" s="332">
        <v>41563</v>
      </c>
      <c r="AQ56" s="333">
        <v>6.8</v>
      </c>
      <c r="AR56" s="334">
        <v>22.8</v>
      </c>
    </row>
    <row r="57" spans="1:44" x14ac:dyDescent="0.15">
      <c r="A57" s="256"/>
      <c r="AK57" s="312" t="s">
        <v>559</v>
      </c>
      <c r="AL57" s="313"/>
      <c r="AM57" s="321">
        <v>722165</v>
      </c>
      <c r="AN57" s="322">
        <v>27630</v>
      </c>
      <c r="AO57" s="323">
        <v>-2.4</v>
      </c>
      <c r="AP57" s="324">
        <v>76347</v>
      </c>
      <c r="AQ57" s="325">
        <v>2.4</v>
      </c>
      <c r="AR57" s="326">
        <v>-4.8</v>
      </c>
    </row>
    <row r="58" spans="1:44" x14ac:dyDescent="0.15">
      <c r="A58" s="256"/>
      <c r="AK58" s="327"/>
      <c r="AL58" s="328" t="s">
        <v>556</v>
      </c>
      <c r="AM58" s="329">
        <v>490128</v>
      </c>
      <c r="AN58" s="330">
        <v>18752</v>
      </c>
      <c r="AO58" s="331">
        <v>23.1</v>
      </c>
      <c r="AP58" s="332">
        <v>41762</v>
      </c>
      <c r="AQ58" s="333">
        <v>0.5</v>
      </c>
      <c r="AR58" s="334">
        <v>22.6</v>
      </c>
    </row>
    <row r="59" spans="1:44" x14ac:dyDescent="0.15">
      <c r="A59" s="256"/>
      <c r="AK59" s="312" t="s">
        <v>560</v>
      </c>
      <c r="AL59" s="313"/>
      <c r="AM59" s="321">
        <v>831497</v>
      </c>
      <c r="AN59" s="322">
        <v>32449</v>
      </c>
      <c r="AO59" s="323">
        <v>17.399999999999999</v>
      </c>
      <c r="AP59" s="324">
        <v>69604</v>
      </c>
      <c r="AQ59" s="325">
        <v>-8.8000000000000007</v>
      </c>
      <c r="AR59" s="326">
        <v>26.2</v>
      </c>
    </row>
    <row r="60" spans="1:44" x14ac:dyDescent="0.15">
      <c r="A60" s="256"/>
      <c r="AK60" s="327"/>
      <c r="AL60" s="328" t="s">
        <v>556</v>
      </c>
      <c r="AM60" s="329">
        <v>588073</v>
      </c>
      <c r="AN60" s="330">
        <v>22949</v>
      </c>
      <c r="AO60" s="331">
        <v>22.4</v>
      </c>
      <c r="AP60" s="332">
        <v>36247</v>
      </c>
      <c r="AQ60" s="333">
        <v>-13.2</v>
      </c>
      <c r="AR60" s="334">
        <v>35.6</v>
      </c>
    </row>
    <row r="61" spans="1:44" x14ac:dyDescent="0.15">
      <c r="A61" s="256"/>
      <c r="AK61" s="312" t="s">
        <v>561</v>
      </c>
      <c r="AL61" s="335"/>
      <c r="AM61" s="321">
        <v>841375</v>
      </c>
      <c r="AN61" s="322">
        <v>31460</v>
      </c>
      <c r="AO61" s="323">
        <v>36.9</v>
      </c>
      <c r="AP61" s="324">
        <v>71746</v>
      </c>
      <c r="AQ61" s="336">
        <v>1.3</v>
      </c>
      <c r="AR61" s="326">
        <v>35.6</v>
      </c>
    </row>
    <row r="62" spans="1:44" x14ac:dyDescent="0.15">
      <c r="A62" s="256"/>
      <c r="AK62" s="327"/>
      <c r="AL62" s="328" t="s">
        <v>556</v>
      </c>
      <c r="AM62" s="329">
        <v>447062</v>
      </c>
      <c r="AN62" s="330">
        <v>16833</v>
      </c>
      <c r="AO62" s="331">
        <v>43.6</v>
      </c>
      <c r="AP62" s="332">
        <v>38524</v>
      </c>
      <c r="AQ62" s="333">
        <v>0.3</v>
      </c>
      <c r="AR62" s="334">
        <v>43.3</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Bq3lqi4BWX6RuXFRa0NrqqZ2WzFh3uhYhtdjNP+SkNKtbRJ3TlBQSTI9U/kGxfEw/GrMYuus+I0EiQPknAcilA==" saltValue="qMBW7piDJfzWLNgjJoUjI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563</v>
      </c>
    </row>
    <row r="121" spans="125:125" ht="13.5" hidden="1" customHeight="1" x14ac:dyDescent="0.15">
      <c r="DU121" s="250"/>
    </row>
  </sheetData>
  <sheetProtection algorithmName="SHA-512" hashValue="r79AaCW33sH4MTCgQsDeOccM0vampmE/lxCjcS+kzPD4uFxLU522PK9ECTqjf4sjr8ksv4F53D//KldPeIH0AQ==" saltValue="XF2mr+15/DphhNAxTR4D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564</v>
      </c>
    </row>
  </sheetData>
  <sheetProtection algorithmName="SHA-512" hashValue="ecUVdYE2sF+1bvDBc7ZZd359bNvtRHd0JhRkw3DDx1gN/F8H/T9EWoTlp67gOpy38KWopxHw1XB6Vee7pUU2fQ==" saltValue="/p3TiL2hLsiKRt4v4Jaa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G48" sqref="G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48" t="s">
        <v>3</v>
      </c>
      <c r="D47" s="1148"/>
      <c r="E47" s="1149"/>
      <c r="F47" s="11">
        <v>0.01</v>
      </c>
      <c r="G47" s="12">
        <v>0.32</v>
      </c>
      <c r="H47" s="12">
        <v>0.19</v>
      </c>
      <c r="I47" s="12">
        <v>1</v>
      </c>
      <c r="J47" s="13">
        <v>5.45</v>
      </c>
    </row>
    <row r="48" spans="2:10" ht="57.75" customHeight="1" x14ac:dyDescent="0.15">
      <c r="B48" s="14"/>
      <c r="C48" s="1150" t="s">
        <v>4</v>
      </c>
      <c r="D48" s="1150"/>
      <c r="E48" s="1151"/>
      <c r="F48" s="15">
        <v>0.03</v>
      </c>
      <c r="G48" s="16">
        <v>0.21</v>
      </c>
      <c r="H48" s="16">
        <v>1.54</v>
      </c>
      <c r="I48" s="16">
        <v>7.56</v>
      </c>
      <c r="J48" s="17">
        <v>13.43</v>
      </c>
    </row>
    <row r="49" spans="2:10" ht="57.75" customHeight="1" thickBot="1" x14ac:dyDescent="0.2">
      <c r="B49" s="18"/>
      <c r="C49" s="1152" t="s">
        <v>5</v>
      </c>
      <c r="D49" s="1152"/>
      <c r="E49" s="1153"/>
      <c r="F49" s="19" t="s">
        <v>570</v>
      </c>
      <c r="G49" s="20">
        <v>0.49</v>
      </c>
      <c r="H49" s="20">
        <v>1.2</v>
      </c>
      <c r="I49" s="20">
        <v>6.89</v>
      </c>
      <c r="J49" s="21">
        <v>10.72</v>
      </c>
    </row>
    <row r="50" spans="2:10" x14ac:dyDescent="0.15"/>
  </sheetData>
  <sheetProtection algorithmName="SHA-512" hashValue="4PosZcXAQfM/NbaMrn7jtuOh+0c1yz+eWHLwlV9Sf6vILqDntdKZyTWobUdiNUhBnsyLtNbIAQFPyys0o9DFBA==" saltValue="lJcdETVzcTdfbewUz5C+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財政課　高岡</dc:creator>
  <cp:lastModifiedBy>特別定額給付金班</cp:lastModifiedBy>
  <cp:lastPrinted>2023-03-20T01:42:00Z</cp:lastPrinted>
  <dcterms:created xsi:type="dcterms:W3CDTF">2023-03-15T07:38:59Z</dcterms:created>
  <dcterms:modified xsi:type="dcterms:W3CDTF">2023-10-23T23:54:56Z</dcterms:modified>
</cp:coreProperties>
</file>