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suido107\Desktop\"/>
    </mc:Choice>
  </mc:AlternateContent>
  <xr:revisionPtr revIDLastSave="0" documentId="13_ncr:1_{441AF1FF-1837-42AB-AB35-D364DEFA45CA}" xr6:coauthVersionLast="47" xr6:coauthVersionMax="47" xr10:uidLastSave="{00000000-0000-0000-0000-000000000000}"/>
  <workbookProtection workbookAlgorithmName="SHA-512" workbookHashValue="Z/Q6oybqEBKgPubJy6W9Hie75ckxv2ovT4zcInY4D05tORJCWeQKPZPRKyWd4bX6ovvaLbg7ApR5n2B2MOhwFg==" workbookSaltValue="Y85tm5kZSujrUa5fG/fQLA=="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G85" i="4"/>
  <c r="F85" i="4"/>
  <c r="BB10" i="4"/>
  <c r="AT10" i="4"/>
  <c r="AL10" i="4"/>
  <c r="P10" i="4"/>
  <c r="I10" i="4"/>
  <c r="BB8" i="4"/>
  <c r="AT8" i="4"/>
  <c r="AL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<sst xmlns="http://schemas.openxmlformats.org/spreadsheetml/2006/main" count="228" uniqueCount="113">
  <si>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</si>
  <si>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</si>
  <si>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</si>
  <si>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</si>
  <si>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</si>
  <si>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</si>
  <si>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</si>
  <si>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</si>
  <si>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</si>
  <si>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</si>
  <si>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</si>
  <si>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</si>
  <si>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</si>
  <si>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</si>
  <si>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</si>
  <si>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</si>
  <si>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</si>
  <si>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</si>
  <si>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</si>
  <si>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</si>
  <si>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</si>
  <si>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</si>
  <si>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</si>
  <si>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</si>
  <si>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</si>
  <si>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</si>
  <si>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</si>
  <si>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</si>
  <si>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</si>
  <si>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</si>
  <si>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</si>
  <si>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</si>
  <si>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</si>
  <si>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</si>
  <si>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</si>
  <si>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</si>
  <si>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</si>
  <si>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</si>
  <si>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</si>
  <si>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</si>
  <si>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</si>
  <si>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</si>
  <si>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</si>
  <si>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</si>
  <si>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</si>
  <si>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</si>
  <si>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</si>
  <si>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</si>
  <si>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</si>
  <si>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</si>
  <si>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</si>
  <si>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</si>
  <si>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</si>
  <si>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</si>
  <si>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</si>
  <si>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</si>
  <si>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</si>
  <si>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</si>
  <si>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</si>
  <si>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</si>
  <si>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</si>
  <si>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</si>
  <si>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</si>
  <si>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</si>
  <si>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</si>
  <si>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</si>
  <si>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</si>
  <si>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</si>
  <si>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</si>
  <si>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</si>
  <si>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</si>
  <si>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</si>
  <si>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</si>
  <si>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</si>
  <si>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</si>
  <si>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</si>
  <si>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</si>
  <si>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</si>
  <si>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</si>
  <si>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</si>
  <si>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</si>
  <si>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</si>
  <si>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</si>
  <si>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</si>
  <si>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</si>
  <si>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</si>
  <si>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</si>
  <si>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</si>
  <si>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</si>
  <si>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</si>
  <si>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</si>
  <si>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</si>
  <si>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加茂市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</si>
  <si>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</si>
  <si>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</si>
  <si>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</si>
  <si>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</si>
  <si>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</si>
  <si>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</si>
  <si>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</si>
  <si>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</si>
  <si>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</si>
  <si>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</si>
  <si>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</si>
  <si>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</si>
  <si>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</si>
  <si>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</si>
  <si>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</si>
  <si>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</si>
  <si>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</si>
  <si>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有形固定資産減価償却率、管路経年化率のいずれも類似団体平均値より高く、さらに数値は年々増加傾向にあることから老朽化が進行していることがうかがえる。
　有収率もかなり低い状態であり、施設更新のための財源を確保しながら計画的で効率的な更新事業に取り組む必要がある。</t>
    <rPh sb="1" eb="3">
      <t>ユウケイ</t>
    </rPh>
    <rPh sb="3" eb="7">
      <t>コテイシサン</t>
    </rPh>
    <rPh sb="7" eb="9">
      <t>ゲンカ</t>
    </rPh>
    <rPh sb="9" eb="12">
      <t>ショウキャクリツ</t>
    </rPh>
    <rPh sb="13" eb="15">
      <t>カンロ</t>
    </rPh>
    <rPh sb="15" eb="17">
      <t>ケイネン</t>
    </rPh>
    <rPh sb="17" eb="19">
      <t>カリツ</t>
    </rPh>
    <rPh sb="24" eb="26">
      <t>ルイジ</t>
    </rPh>
    <rPh sb="26" eb="28">
      <t>ダンタイ</t>
    </rPh>
    <rPh sb="28" eb="31">
      <t>ヘイキンチ</t>
    </rPh>
    <rPh sb="33" eb="34">
      <t>タカ</t>
    </rPh>
    <rPh sb="39" eb="41">
      <t>スウチ</t>
    </rPh>
    <rPh sb="42" eb="44">
      <t>ネンネン</t>
    </rPh>
    <rPh sb="44" eb="46">
      <t>ゾウカ</t>
    </rPh>
    <rPh sb="46" eb="48">
      <t>ケイコウ</t>
    </rPh>
    <rPh sb="55" eb="58">
      <t>ロウキュウカ</t>
    </rPh>
    <rPh sb="59" eb="61">
      <t>シンコウ</t>
    </rPh>
    <rPh sb="76" eb="79">
      <t>ユウシュウリツ</t>
    </rPh>
    <rPh sb="83" eb="84">
      <t>ヒク</t>
    </rPh>
    <rPh sb="85" eb="87">
      <t>ジョウタイ</t>
    </rPh>
    <rPh sb="91" eb="93">
      <t>シセツ</t>
    </rPh>
    <rPh sb="93" eb="95">
      <t>コウシン</t>
    </rPh>
    <phoneticPr fontId="4"/>
  </si>
  <si>
    <t>　経常収支比率は100％以上であるが、類似団体平均値を下回っている。令和２年度は令和元年度に比べ上昇したが、これは令和２年度に料金改定を行ったことによる経常収益の増加が要因と考えられる。
　累積欠損金比率が67％と依然として高い状態にあるが、平成25年度をピークに累積欠損金は年々減少してきている。
　流動比率については依然としてかなり低い状態である。類似団体平均と大きく乖離している。これは当座資金が少ないことに要因がある。
　有収率は70％を割っていることから、早急に老朽管等水道施設の改善策を講じる必要がある。</t>
    <rPh sb="1" eb="7">
      <t>ケイジョウシュウシヒリツ</t>
    </rPh>
    <rPh sb="12" eb="14">
      <t>イジョウ</t>
    </rPh>
    <rPh sb="19" eb="21">
      <t>ルイジ</t>
    </rPh>
    <rPh sb="21" eb="23">
      <t>ダンタイ</t>
    </rPh>
    <rPh sb="23" eb="26">
      <t>ヘイキンチ</t>
    </rPh>
    <rPh sb="27" eb="29">
      <t>シタマワ</t>
    </rPh>
    <rPh sb="34" eb="36">
      <t>レイワ</t>
    </rPh>
    <rPh sb="37" eb="39">
      <t>ネンド</t>
    </rPh>
    <rPh sb="40" eb="42">
      <t>レイワ</t>
    </rPh>
    <rPh sb="42" eb="43">
      <t>モト</t>
    </rPh>
    <rPh sb="43" eb="45">
      <t>ネンド</t>
    </rPh>
    <rPh sb="46" eb="47">
      <t>クラ</t>
    </rPh>
    <rPh sb="48" eb="50">
      <t>ジョウショウ</t>
    </rPh>
    <rPh sb="57" eb="59">
      <t>レイワ</t>
    </rPh>
    <rPh sb="60" eb="62">
      <t>ネンド</t>
    </rPh>
    <rPh sb="68" eb="69">
      <t>オコ</t>
    </rPh>
    <rPh sb="76" eb="78">
      <t>ケイジョウ</t>
    </rPh>
    <rPh sb="78" eb="80">
      <t>シュウエキ</t>
    </rPh>
    <rPh sb="81" eb="83">
      <t>ゾウカ</t>
    </rPh>
    <rPh sb="84" eb="86">
      <t>ヨウイン</t>
    </rPh>
    <rPh sb="87" eb="88">
      <t>カンガ</t>
    </rPh>
    <rPh sb="121" eb="123">
      <t>ヘイセイ</t>
    </rPh>
    <rPh sb="125" eb="127">
      <t>ネンド</t>
    </rPh>
    <rPh sb="151" eb="155">
      <t>リュウドウヒリツ</t>
    </rPh>
    <rPh sb="160" eb="162">
      <t>イゼン</t>
    </rPh>
    <rPh sb="168" eb="169">
      <t>ヒク</t>
    </rPh>
    <rPh sb="170" eb="172">
      <t>ジョウタイ</t>
    </rPh>
    <rPh sb="176" eb="178">
      <t>ルイジ</t>
    </rPh>
    <rPh sb="178" eb="180">
      <t>ダンタイ</t>
    </rPh>
    <rPh sb="180" eb="182">
      <t>ヘイキン</t>
    </rPh>
    <rPh sb="183" eb="184">
      <t>オオ</t>
    </rPh>
    <rPh sb="186" eb="188">
      <t>カイリ</t>
    </rPh>
    <rPh sb="196" eb="198">
      <t>トウザ</t>
    </rPh>
    <rPh sb="198" eb="200">
      <t>シキン</t>
    </rPh>
    <rPh sb="201" eb="202">
      <t>スク</t>
    </rPh>
    <rPh sb="207" eb="209">
      <t>ヨウイン</t>
    </rPh>
    <rPh sb="215" eb="218">
      <t>ユウシュウリツ</t>
    </rPh>
    <rPh sb="223" eb="224">
      <t>ワ</t>
    </rPh>
    <rPh sb="233" eb="235">
      <t>ソウキュウ</t>
    </rPh>
    <rPh sb="236" eb="239">
      <t>ロウキュウカン</t>
    </rPh>
    <rPh sb="239" eb="240">
      <t>トウ</t>
    </rPh>
    <rPh sb="240" eb="242">
      <t>スイドウ</t>
    </rPh>
    <rPh sb="242" eb="244">
      <t>シセツ</t>
    </rPh>
    <rPh sb="245" eb="248">
      <t>カイゼンサク</t>
    </rPh>
    <rPh sb="249" eb="250">
      <t>コウ</t>
    </rPh>
    <rPh sb="252" eb="254">
      <t>ヒツヨウ</t>
    </rPh>
    <phoneticPr fontId="4"/>
  </si>
  <si>
    <t>　給水人口の減少等により給水収益の減少が見込まれる中、水道施設の更新対策は急務となっている。今後、企業債償還額も年々減少することから、財政状況を考慮しながら投資採算性を踏まえ、経営戦略、アセットマネジメントによる長期的な収支計画、施設整備計画に則り、長期的な視点での財源確保及び事業執行が必要である。</t>
    <rPh sb="1" eb="5">
      <t>キュウスイジンコウ</t>
    </rPh>
    <rPh sb="6" eb="8">
      <t>ゲンショウ</t>
    </rPh>
    <rPh sb="8" eb="9">
      <t>トウ</t>
    </rPh>
    <rPh sb="12" eb="16">
      <t>キュウスイシュウエキ</t>
    </rPh>
    <rPh sb="17" eb="19">
      <t>ゲンショウ</t>
    </rPh>
    <rPh sb="20" eb="22">
      <t>ミコ</t>
    </rPh>
    <rPh sb="25" eb="26">
      <t>ナカ</t>
    </rPh>
    <rPh sb="27" eb="29">
      <t>スイドウ</t>
    </rPh>
    <rPh sb="29" eb="31">
      <t>シセツ</t>
    </rPh>
    <rPh sb="32" eb="34">
      <t>コウシン</t>
    </rPh>
    <rPh sb="34" eb="36">
      <t>タイサク</t>
    </rPh>
    <rPh sb="37" eb="39">
      <t>キュウム</t>
    </rPh>
    <rPh sb="46" eb="48">
      <t>コンゴ</t>
    </rPh>
    <rPh sb="49" eb="51">
      <t>キギョウ</t>
    </rPh>
    <rPh sb="51" eb="52">
      <t>サイ</t>
    </rPh>
    <rPh sb="52" eb="54">
      <t>ショウカン</t>
    </rPh>
    <rPh sb="54" eb="55">
      <t>ガク</t>
    </rPh>
    <rPh sb="56" eb="58">
      <t>ネンネン</t>
    </rPh>
    <rPh sb="58" eb="60">
      <t>ゲンショウ</t>
    </rPh>
    <rPh sb="67" eb="69">
      <t>ザイセイ</t>
    </rPh>
    <rPh sb="69" eb="71">
      <t>ジョウキョウ</t>
    </rPh>
    <rPh sb="72" eb="74">
      <t>コウリョ</t>
    </rPh>
    <rPh sb="78" eb="80">
      <t>トウシ</t>
    </rPh>
    <rPh sb="80" eb="83">
      <t>サイサンセイ</t>
    </rPh>
    <rPh sb="84" eb="85">
      <t>フ</t>
    </rPh>
    <rPh sb="88" eb="92">
      <t>ケイエイセンリャク</t>
    </rPh>
    <rPh sb="106" eb="109">
      <t>チョウキテキ</t>
    </rPh>
    <rPh sb="110" eb="114">
      <t>シュウシケイカク</t>
    </rPh>
    <rPh sb="115" eb="119">
      <t>シセツセイビ</t>
    </rPh>
    <rPh sb="119" eb="121">
      <t>ケイカク</t>
    </rPh>
    <rPh sb="122" eb="123">
      <t>ノット</t>
    </rPh>
    <rPh sb="125" eb="128">
      <t>チョウキテキ</t>
    </rPh>
    <rPh sb="129" eb="131">
      <t>シテン</t>
    </rPh>
    <rPh sb="133" eb="135">
      <t>ザイゲン</t>
    </rPh>
    <rPh sb="135" eb="137">
      <t>カクホ</t>
    </rPh>
    <rPh sb="137" eb="138">
      <t>オヨ</t>
    </rPh>
    <rPh sb="139" eb="141">
      <t>ジギョウ</t>
    </rPh>
    <rPh sb="141" eb="143">
      <t>シッコウ</t>
    </rPh>
    <rPh sb="144" eb="1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</si>
</sst>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0.99</c:v>
                </c:pt>
                <c:pt idx="1">
                  <c:v>0.13</c:v>
                </c:pt>
                <c:pt idx="2">
                  <c:v>0.19</c:v>
                </c:pt>
                <c:pt idx="3">
                  <c:v>0.4</c:v>
                </c:pt>
                <c:pt idx="4">
                  <c:v>0.11</c:v>
                </c:pt>
              </c:numCache>
            </c:numRef>
          </c:val>
          <c:extLst>
            <c:ext xmlns:c16="http://schemas.microsoft.com/office/drawing/2014/chart" uri="{C3380CC4-5D6E-409C-BE32-E72D297353CC}">
              <c16:uniqueId val="{00000000-E5AD-413C-B627-8AB5A52AE4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E5AD-413C-B627-8AB5A52AE4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65.77</c:v>
                </c:pt>
                <c:pt idx="1">
                  <c:v>66.400000000000006</c:v>
                </c:pt>
                <c:pt idx="2">
                  <c:v>67.03</c:v>
                </c:pt>
                <c:pt idx="3">
                  <c:v>65.75</c:v>
                </c:pt>
                <c:pt idx="4">
                  <c:v>65.06</c:v>
                </c:pt>
              </c:numCache>
            </c:numRef>
          </c:val>
          <c:extLst>
            <c:ext xmlns:c16="http://schemas.microsoft.com/office/drawing/2014/chart" uri="{C3380CC4-5D6E-409C-BE32-E72D297353CC}">
              <c16:uniqueId val="{00000000-F07F-49E2-AB75-AF58F1F6FE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07F-49E2-AB75-AF58F1F6FE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71.87</c:v>
                </c:pt>
                <c:pt idx="1">
                  <c:v>71.67</c:v>
                </c:pt>
                <c:pt idx="2">
                  <c:v>70.06</c:v>
                </c:pt>
                <c:pt idx="3">
                  <c:v>69.13</c:v>
                </c:pt>
                <c:pt idx="4">
                  <c:v>68.930000000000007</c:v>
                </c:pt>
              </c:numCache>
            </c:numRef>
          </c:val>
          <c:extLst>
            <c:ext xmlns:c16="http://schemas.microsoft.com/office/drawing/2014/chart" uri="{C3380CC4-5D6E-409C-BE32-E72D297353CC}">
              <c16:uniqueId val="{00000000-EA14-4B77-BEE7-E1F07054CA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A14-4B77-BEE7-E1F07054CA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110.68</c:v>
                </c:pt>
                <c:pt idx="1">
                  <c:v>110.12</c:v>
                </c:pt>
                <c:pt idx="2">
                  <c:v>111.48</c:v>
                </c:pt>
                <c:pt idx="3">
                  <c:v>105.37</c:v>
                </c:pt>
                <c:pt idx="4">
                  <c:v>107.49</c:v>
                </c:pt>
              </c:numCache>
            </c:numRef>
          </c:val>
          <c:extLst>
            <c:ext xmlns:c16="http://schemas.microsoft.com/office/drawing/2014/chart" uri="{C3380CC4-5D6E-409C-BE32-E72D297353CC}">
              <c16:uniqueId val="{00000000-F48D-44EF-A29C-BBB7CE6F755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48D-44EF-A29C-BBB7CE6F755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59.82</c:v>
                </c:pt>
                <c:pt idx="1">
                  <c:v>59.45</c:v>
                </c:pt>
                <c:pt idx="2">
                  <c:v>61.05</c:v>
                </c:pt>
                <c:pt idx="3">
                  <c:v>62.59</c:v>
                </c:pt>
                <c:pt idx="4">
                  <c:v>63.84</c:v>
                </c:pt>
              </c:numCache>
            </c:numRef>
          </c:val>
          <c:extLst>
            <c:ext xmlns:c16="http://schemas.microsoft.com/office/drawing/2014/chart" uri="{C3380CC4-5D6E-409C-BE32-E72D297353CC}">
              <c16:uniqueId val="{00000000-B724-40E1-9CFB-EE87480D38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724-40E1-9CFB-EE87480D38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30.16</c:v>
                </c:pt>
                <c:pt idx="1">
                  <c:v>31.69</c:v>
                </c:pt>
                <c:pt idx="2">
                  <c:v>31.76</c:v>
                </c:pt>
                <c:pt idx="3">
                  <c:v>33.42</c:v>
                </c:pt>
                <c:pt idx="4">
                  <c:v>34.85</c:v>
                </c:pt>
              </c:numCache>
            </c:numRef>
          </c:val>
          <c:extLst>
            <c:ext xmlns:c16="http://schemas.microsoft.com/office/drawing/2014/chart" uri="{C3380CC4-5D6E-409C-BE32-E72D297353CC}">
              <c16:uniqueId val="{00000000-CAC7-4240-BFB9-AF9E1AB7E5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CAC7-4240-BFB9-AF9E1AB7E5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103.26</c:v>
                </c:pt>
                <c:pt idx="1">
                  <c:v>91.67</c:v>
                </c:pt>
                <c:pt idx="2">
                  <c:v>80.86</c:v>
                </c:pt>
                <c:pt idx="3">
                  <c:v>77.989999999999995</c:v>
                </c:pt>
                <c:pt idx="4">
                  <c:v>67.31</c:v>
                </c:pt>
              </c:numCache>
            </c:numRef>
          </c:val>
          <c:extLst>
            <c:ext xmlns:c16="http://schemas.microsoft.com/office/drawing/2014/chart" uri="{C3380CC4-5D6E-409C-BE32-E72D297353CC}">
              <c16:uniqueId val="{00000000-0F5F-4249-BB05-515FE0CABC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F5F-4249-BB05-515FE0CABC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64.95</c:v>
                </c:pt>
                <c:pt idx="1">
                  <c:v>73.599999999999994</c:v>
                </c:pt>
                <c:pt idx="2">
                  <c:v>74.260000000000005</c:v>
                </c:pt>
                <c:pt idx="3">
                  <c:v>68.92</c:v>
                </c:pt>
                <c:pt idx="4">
                  <c:v>82.43</c:v>
                </c:pt>
              </c:numCache>
            </c:numRef>
          </c:val>
          <c:extLst>
            <c:ext xmlns:c16="http://schemas.microsoft.com/office/drawing/2014/chart" uri="{C3380CC4-5D6E-409C-BE32-E72D297353CC}">
              <c16:uniqueId val="{00000000-383E-425A-B4C4-B92BB43AF8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83E-425A-B4C4-B92BB43AF8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246.25</c:v>
                </c:pt>
                <c:pt idx="1">
                  <c:v>248.37</c:v>
                </c:pt>
                <c:pt idx="2">
                  <c:v>219.97</c:v>
                </c:pt>
                <c:pt idx="3">
                  <c:v>203.44</c:v>
                </c:pt>
                <c:pt idx="4">
                  <c:v>185.76</c:v>
                </c:pt>
              </c:numCache>
            </c:numRef>
          </c:val>
          <c:extLst>
            <c:ext xmlns:c16="http://schemas.microsoft.com/office/drawing/2014/chart" uri="{C3380CC4-5D6E-409C-BE32-E72D297353CC}">
              <c16:uniqueId val="{00000000-69C9-442D-A9D2-50E1995EF9D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69C9-442D-A9D2-50E1995EF9D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108.95</c:v>
                </c:pt>
                <c:pt idx="1">
                  <c:v>109.17</c:v>
                </c:pt>
                <c:pt idx="2">
                  <c:v>109.58</c:v>
                </c:pt>
                <c:pt idx="3">
                  <c:v>103.82</c:v>
                </c:pt>
                <c:pt idx="4">
                  <c:v>105.7</c:v>
                </c:pt>
              </c:numCache>
            </c:numRef>
          </c:val>
          <c:extLst>
            <c:ext xmlns:c16="http://schemas.microsoft.com/office/drawing/2014/chart" uri="{C3380CC4-5D6E-409C-BE32-E72D297353CC}">
              <c16:uniqueId val="{00000000-5FA6-4761-8C8D-C99363D899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FA6-4761-8C8D-C99363D899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107.99</c:v>
                </c:pt>
                <c:pt idx="1">
                  <c:v>107.79</c:v>
                </c:pt>
                <c:pt idx="2">
                  <c:v>107.34</c:v>
                </c:pt>
                <c:pt idx="3">
                  <c:v>113.18</c:v>
                </c:pt>
                <c:pt idx="4">
                  <c:v>116.4</c:v>
                </c:pt>
              </c:numCache>
            </c:numRef>
          </c:val>
          <c:extLst>
            <c:ext xmlns:c16="http://schemas.microsoft.com/office/drawing/2014/chart" uri="{C3380CC4-5D6E-409C-BE32-E72D297353CC}">
              <c16:uniqueId val="{00000000-F88C-4363-81D9-F54A1919F9C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F88C-4363-81D9-F54A1919F9C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7"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加茂市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26137</v>
      </c>
      <c r="AM8" s="71"/>
      <c r="AN8" s="71"/>
      <c r="AO8" s="71"/>
      <c r="AP8" s="71"/>
      <c r="AQ8" s="71"/>
      <c r="AR8" s="71"/>
      <c r="AS8" s="71"/>
      <c r="AT8" s="67">
        <f>データ!$S$6</f>
        <v>133.72</v>
      </c>
      <c r="AU8" s="68"/>
      <c r="AV8" s="68"/>
      <c r="AW8" s="68"/>
      <c r="AX8" s="68"/>
      <c r="AY8" s="68"/>
      <c r="AZ8" s="68"/>
      <c r="BA8" s="68"/>
      <c r="BB8" s="70">
        <f>データ!$T$6</f>
        <v>195.46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70.67</v>
      </c>
      <c r="J10" s="68"/>
      <c r="K10" s="68"/>
      <c r="L10" s="68"/>
      <c r="M10" s="68"/>
      <c r="N10" s="68"/>
      <c r="O10" s="69"/>
      <c r="P10" s="70">
        <f>データ!$P$6</f>
        <v>99.56</v>
      </c>
      <c r="Q10" s="70"/>
      <c r="R10" s="70"/>
      <c r="S10" s="70"/>
      <c r="T10" s="70"/>
      <c r="U10" s="70"/>
      <c r="V10" s="70"/>
      <c r="W10" s="71">
        <f>データ!$Q$6</f>
        <v>2761</v>
      </c>
      <c r="X10" s="71"/>
      <c r="Y10" s="71"/>
      <c r="Z10" s="71"/>
      <c r="AA10" s="71"/>
      <c r="AB10" s="71"/>
      <c r="AC10" s="71"/>
      <c r="AD10" s="2"/>
      <c r="AE10" s="2"/>
      <c r="AF10" s="2"/>
      <c r="AG10" s="2"/>
      <c r="AH10" s="4"/>
      <c r="AI10" s="4"/>
      <c r="AJ10" s="4"/>
      <c r="AK10" s="4"/>
      <c r="AL10" s="71">
        <f>データ!$U$6</f>
        <v>25809</v>
      </c>
      <c r="AM10" s="71"/>
      <c r="AN10" s="71"/>
      <c r="AO10" s="71"/>
      <c r="AP10" s="71"/>
      <c r="AQ10" s="71"/>
      <c r="AR10" s="71"/>
      <c r="AS10" s="71"/>
      <c r="AT10" s="67">
        <f>データ!$V$6</f>
        <v>31.87</v>
      </c>
      <c r="AU10" s="68"/>
      <c r="AV10" s="68"/>
      <c r="AW10" s="68"/>
      <c r="AX10" s="68"/>
      <c r="AY10" s="68"/>
      <c r="AZ10" s="68"/>
      <c r="BA10" s="68"/>
      <c r="BB10" s="70">
        <f>データ!$W$6</f>
        <v>809.82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3jBYn6skgyMgMHCf68xK4BSfWgQ6q/mof9wdXhNlEgwfOV5IMakcRw4/SytXcQsOWTHrZydgL8iOGMkkMyWUlg==" saltValue="I2wLnMWKnoZWo4gPWRyt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152099</v>
      </c>
      <c r="D6" s="34">
        <f t="shared" si="3"/>
        <v>46</v>
      </c>
      <c r="E6" s="34">
        <f t="shared" si="3"/>
        <v>1</v>
      </c>
      <c r="F6" s="34">
        <f t="shared" si="3"/>
        <v>0</v>
      </c>
      <c r="G6" s="34">
        <f t="shared" si="3"/>
        <v>1</v>
      </c>
      <c r="H6" s="34" t="str">
        <f t="shared" si="3"/>
        <v>新潟県　加茂市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70.67</v>
      </c>
      <c r="P6" s="35">
        <f t="shared" si="3"/>
        <v>99.56</v>
      </c>
      <c r="Q6" s="35">
        <f t="shared" si="3"/>
        <v>2761</v>
      </c>
      <c r="R6" s="35">
        <f t="shared" si="3"/>
        <v>26137</v>
      </c>
      <c r="S6" s="35">
        <f t="shared" si="3"/>
        <v>133.72</v>
      </c>
      <c r="T6" s="35">
        <f t="shared" si="3"/>
        <v>195.46</v>
      </c>
      <c r="U6" s="35">
        <f t="shared" si="3"/>
        <v>25809</v>
      </c>
      <c r="V6" s="35">
        <f t="shared" si="3"/>
        <v>31.87</v>
      </c>
      <c r="W6" s="35">
        <f t="shared" si="3"/>
        <v>809.82</v>
      </c>
      <c r="X6" s="36">
        <f>IF(X7="",NA(),X7)</f>
        <v>110.68</v>
      </c>
      <c r="Y6" s="36">
        <f t="shared" ref="Y6:AG6" si="4">IF(Y7="",NA(),Y7)</f>
        <v>110.12</v>
      </c>
      <c r="Z6" s="36">
        <f t="shared" si="4"/>
        <v>111.48</v>
      </c>
      <c r="AA6" s="36">
        <f t="shared" si="4"/>
        <v>105.37</v>
      </c>
      <c r="AB6" s="36">
        <f t="shared" si="4"/>
        <v>107.49</v>
      </c>
      <c r="AC6" s="36">
        <f t="shared" si="4"/>
        <v>111.71</v>
      </c>
      <c r="AD6" s="36">
        <f t="shared" si="4"/>
        <v>110.05</v>
      </c>
      <c r="AE6" s="36">
        <f t="shared" si="4"/>
        <v>108.87</v>
      </c>
      <c r="AF6" s="36">
        <f t="shared" si="4"/>
        <v>108.61</v>
      </c>
      <c r="AG6" s="36">
        <f t="shared" si="4"/>
        <v>108.35</v>
      </c>
      <c r="AH6" s="35" t="str">
        <f>IF(AH7="","",IF(AH7="-","【-】","【"&amp;SUBSTITUTE(TEXT(AH7,"#,##0.00"),"-","△")&amp;"】"))</f>
        <v>【110.27】</v>
      </c>
      <c r="AI6" s="36">
        <f>IF(AI7="",NA(),AI7)</f>
        <v>103.26</v>
      </c>
      <c r="AJ6" s="36">
        <f t="shared" ref="AJ6:AR6" si="5">IF(AJ7="",NA(),AJ7)</f>
        <v>91.67</v>
      </c>
      <c r="AK6" s="36">
        <f t="shared" si="5"/>
        <v>80.86</v>
      </c>
      <c r="AL6" s="36">
        <f t="shared" si="5"/>
        <v>77.989999999999995</v>
      </c>
      <c r="AM6" s="36">
        <f t="shared" si="5"/>
        <v>67.31</v>
      </c>
      <c r="AN6" s="36">
        <f t="shared" si="5"/>
        <v>1.72</v>
      </c>
      <c r="AO6" s="36">
        <f t="shared" si="5"/>
        <v>2.64</v>
      </c>
      <c r="AP6" s="36">
        <f t="shared" si="5"/>
        <v>3.16</v>
      </c>
      <c r="AQ6" s="36">
        <f t="shared" si="5"/>
        <v>3.59</v>
      </c>
      <c r="AR6" s="36">
        <f t="shared" si="5"/>
        <v>3.98</v>
      </c>
      <c r="AS6" s="35" t="str">
        <f>IF(AS7="","",IF(AS7="-","【-】","【"&amp;SUBSTITUTE(TEXT(AS7,"#,##0.00"),"-","△")&amp;"】"))</f>
        <v>【1.15】</v>
      </c>
      <c r="AT6" s="36">
        <f>IF(AT7="",NA(),AT7)</f>
        <v>64.95</v>
      </c>
      <c r="AU6" s="36">
        <f t="shared" ref="AU6:BC6" si="6">IF(AU7="",NA(),AU7)</f>
        <v>73.599999999999994</v>
      </c>
      <c r="AV6" s="36">
        <f t="shared" si="6"/>
        <v>74.260000000000005</v>
      </c>
      <c r="AW6" s="36">
        <f t="shared" si="6"/>
        <v>68.92</v>
      </c>
      <c r="AX6" s="36">
        <f t="shared" si="6"/>
        <v>82.43</v>
      </c>
      <c r="AY6" s="36">
        <f t="shared" si="6"/>
        <v>384.34</v>
      </c>
      <c r="AZ6" s="36">
        <f t="shared" si="6"/>
        <v>359.47</v>
      </c>
      <c r="BA6" s="36">
        <f t="shared" si="6"/>
        <v>369.69</v>
      </c>
      <c r="BB6" s="36">
        <f t="shared" si="6"/>
        <v>379.08</v>
      </c>
      <c r="BC6" s="36">
        <f t="shared" si="6"/>
        <v>367.55</v>
      </c>
      <c r="BD6" s="35" t="str">
        <f>IF(BD7="","",IF(BD7="-","【-】","【"&amp;SUBSTITUTE(TEXT(BD7,"#,##0.00"),"-","△")&amp;"】"))</f>
        <v>【260.31】</v>
      </c>
      <c r="BE6" s="36">
        <f>IF(BE7="",NA(),BE7)</f>
        <v>246.25</v>
      </c>
      <c r="BF6" s="36">
        <f t="shared" ref="BF6:BN6" si="7">IF(BF7="",NA(),BF7)</f>
        <v>248.37</v>
      </c>
      <c r="BG6" s="36">
        <f t="shared" si="7"/>
        <v>219.97</v>
      </c>
      <c r="BH6" s="36">
        <f t="shared" si="7"/>
        <v>203.44</v>
      </c>
      <c r="BI6" s="36">
        <f t="shared" si="7"/>
        <v>185.76</v>
      </c>
      <c r="BJ6" s="36">
        <f t="shared" si="7"/>
        <v>380.58</v>
      </c>
      <c r="BK6" s="36">
        <f t="shared" si="7"/>
        <v>401.79</v>
      </c>
      <c r="BL6" s="36">
        <f t="shared" si="7"/>
        <v>402.99</v>
      </c>
      <c r="BM6" s="36">
        <f t="shared" si="7"/>
        <v>398.98</v>
      </c>
      <c r="BN6" s="36">
        <f t="shared" si="7"/>
        <v>418.68</v>
      </c>
      <c r="BO6" s="35" t="str">
        <f>IF(BO7="","",IF(BO7="-","【-】","【"&amp;SUBSTITUTE(TEXT(BO7,"#,##0.00"),"-","△")&amp;"】"))</f>
        <v>【275.67】</v>
      </c>
      <c r="BP6" s="36">
        <f>IF(BP7="",NA(),BP7)</f>
        <v>108.95</v>
      </c>
      <c r="BQ6" s="36">
        <f t="shared" ref="BQ6:BY6" si="8">IF(BQ7="",NA(),BQ7)</f>
        <v>109.17</v>
      </c>
      <c r="BR6" s="36">
        <f t="shared" si="8"/>
        <v>109.58</v>
      </c>
      <c r="BS6" s="36">
        <f t="shared" si="8"/>
        <v>103.82</v>
      </c>
      <c r="BT6" s="36">
        <f t="shared" si="8"/>
        <v>105.7</v>
      </c>
      <c r="BU6" s="36">
        <f t="shared" si="8"/>
        <v>102.38</v>
      </c>
      <c r="BV6" s="36">
        <f t="shared" si="8"/>
        <v>100.12</v>
      </c>
      <c r="BW6" s="36">
        <f t="shared" si="8"/>
        <v>98.66</v>
      </c>
      <c r="BX6" s="36">
        <f t="shared" si="8"/>
        <v>98.64</v>
      </c>
      <c r="BY6" s="36">
        <f t="shared" si="8"/>
        <v>94.78</v>
      </c>
      <c r="BZ6" s="35" t="str">
        <f>IF(BZ7="","",IF(BZ7="-","【-】","【"&amp;SUBSTITUTE(TEXT(BZ7,"#,##0.00"),"-","△")&amp;"】"))</f>
        <v>【100.05】</v>
      </c>
      <c r="CA6" s="36">
        <f>IF(CA7="",NA(),CA7)</f>
        <v>107.99</v>
      </c>
      <c r="CB6" s="36">
        <f t="shared" ref="CB6:CJ6" si="9">IF(CB7="",NA(),CB7)</f>
        <v>107.79</v>
      </c>
      <c r="CC6" s="36">
        <f t="shared" si="9"/>
        <v>107.34</v>
      </c>
      <c r="CD6" s="36">
        <f t="shared" si="9"/>
        <v>113.18</v>
      </c>
      <c r="CE6" s="36">
        <f t="shared" si="9"/>
        <v>116.4</v>
      </c>
      <c r="CF6" s="36">
        <f t="shared" si="9"/>
        <v>168.67</v>
      </c>
      <c r="CG6" s="36">
        <f t="shared" si="9"/>
        <v>174.97</v>
      </c>
      <c r="CH6" s="36">
        <f t="shared" si="9"/>
        <v>178.59</v>
      </c>
      <c r="CI6" s="36">
        <f t="shared" si="9"/>
        <v>178.92</v>
      </c>
      <c r="CJ6" s="36">
        <f t="shared" si="9"/>
        <v>181.3</v>
      </c>
      <c r="CK6" s="35" t="str">
        <f>IF(CK7="","",IF(CK7="-","【-】","【"&amp;SUBSTITUTE(TEXT(CK7,"#,##0.00"),"-","△")&amp;"】"))</f>
        <v>【166.40】</v>
      </c>
      <c r="CL6" s="36">
        <f>IF(CL7="",NA(),CL7)</f>
        <v>65.77</v>
      </c>
      <c r="CM6" s="36">
        <f t="shared" ref="CM6:CU6" si="10">IF(CM7="",NA(),CM7)</f>
        <v>66.400000000000006</v>
      </c>
      <c r="CN6" s="36">
        <f t="shared" si="10"/>
        <v>67.03</v>
      </c>
      <c r="CO6" s="36">
        <f t="shared" si="10"/>
        <v>65.75</v>
      </c>
      <c r="CP6" s="36">
        <f t="shared" si="10"/>
        <v>65.06</v>
      </c>
      <c r="CQ6" s="36">
        <f t="shared" si="10"/>
        <v>54.92</v>
      </c>
      <c r="CR6" s="36">
        <f t="shared" si="10"/>
        <v>55.63</v>
      </c>
      <c r="CS6" s="36">
        <f t="shared" si="10"/>
        <v>55.03</v>
      </c>
      <c r="CT6" s="36">
        <f t="shared" si="10"/>
        <v>55.14</v>
      </c>
      <c r="CU6" s="36">
        <f t="shared" si="10"/>
        <v>55.89</v>
      </c>
      <c r="CV6" s="35" t="str">
        <f>IF(CV7="","",IF(CV7="-","【-】","【"&amp;SUBSTITUTE(TEXT(CV7,"#,##0.00"),"-","△")&amp;"】"))</f>
        <v>【60.69】</v>
      </c>
      <c r="CW6" s="36">
        <f>IF(CW7="",NA(),CW7)</f>
        <v>71.87</v>
      </c>
      <c r="CX6" s="36">
        <f t="shared" ref="CX6:DF6" si="11">IF(CX7="",NA(),CX7)</f>
        <v>71.67</v>
      </c>
      <c r="CY6" s="36">
        <f t="shared" si="11"/>
        <v>70.06</v>
      </c>
      <c r="CZ6" s="36">
        <f t="shared" si="11"/>
        <v>69.13</v>
      </c>
      <c r="DA6" s="36">
        <f t="shared" si="11"/>
        <v>68.930000000000007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59.82</v>
      </c>
      <c r="DI6" s="36">
        <f t="shared" ref="DI6:DQ6" si="12">IF(DI7="",NA(),DI7)</f>
        <v>59.45</v>
      </c>
      <c r="DJ6" s="36">
        <f t="shared" si="12"/>
        <v>61.05</v>
      </c>
      <c r="DK6" s="36">
        <f t="shared" si="12"/>
        <v>62.59</v>
      </c>
      <c r="DL6" s="36">
        <f t="shared" si="12"/>
        <v>63.84</v>
      </c>
      <c r="DM6" s="36">
        <f t="shared" si="12"/>
        <v>48.49</v>
      </c>
      <c r="DN6" s="36">
        <f t="shared" si="12"/>
        <v>48.05</v>
      </c>
      <c r="DO6" s="36">
        <f t="shared" si="12"/>
        <v>48.87</v>
      </c>
      <c r="DP6" s="36">
        <f t="shared" si="12"/>
        <v>49.92</v>
      </c>
      <c r="DQ6" s="36">
        <f t="shared" si="12"/>
        <v>50.63</v>
      </c>
      <c r="DR6" s="35" t="str">
        <f>IF(DR7="","",IF(DR7="-","【-】","【"&amp;SUBSTITUTE(TEXT(DR7,"#,##0.00"),"-","△")&amp;"】"))</f>
        <v>【50.19】</v>
      </c>
      <c r="DS6" s="36">
        <f>IF(DS7="",NA(),DS7)</f>
        <v>30.16</v>
      </c>
      <c r="DT6" s="36">
        <f t="shared" ref="DT6:EB6" si="13">IF(DT7="",NA(),DT7)</f>
        <v>31.69</v>
      </c>
      <c r="DU6" s="36">
        <f t="shared" si="13"/>
        <v>31.76</v>
      </c>
      <c r="DV6" s="36">
        <f t="shared" si="13"/>
        <v>33.42</v>
      </c>
      <c r="DW6" s="36">
        <f t="shared" si="13"/>
        <v>34.85</v>
      </c>
      <c r="DX6" s="36">
        <f t="shared" si="13"/>
        <v>12.79</v>
      </c>
      <c r="DY6" s="36">
        <f t="shared" si="13"/>
        <v>13.39</v>
      </c>
      <c r="DZ6" s="36">
        <f t="shared" si="13"/>
        <v>14.85</v>
      </c>
      <c r="EA6" s="36">
        <f t="shared" si="13"/>
        <v>16.88</v>
      </c>
      <c r="EB6" s="36">
        <f t="shared" si="13"/>
        <v>18.28</v>
      </c>
      <c r="EC6" s="35" t="str">
        <f>IF(EC7="","",IF(EC7="-","【-】","【"&amp;SUBSTITUTE(TEXT(EC7,"#,##0.00"),"-","△")&amp;"】"))</f>
        <v>【20.63】</v>
      </c>
      <c r="ED6" s="36">
        <f>IF(ED7="",NA(),ED7)</f>
        <v>0.99</v>
      </c>
      <c r="EE6" s="36">
        <f t="shared" ref="EE6:EM6" si="14">IF(EE7="",NA(),EE7)</f>
        <v>0.13</v>
      </c>
      <c r="EF6" s="36">
        <f t="shared" si="14"/>
        <v>0.19</v>
      </c>
      <c r="EG6" s="36">
        <f t="shared" si="14"/>
        <v>0.4</v>
      </c>
      <c r="EH6" s="36">
        <f t="shared" si="14"/>
        <v>0.11</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152099</v>
      </c>
      <c r="D7" s="38">
        <v>46</v>
      </c>
      <c r="E7" s="38">
        <v>1</v>
      </c>
      <c r="F7" s="38">
        <v>0</v>
      </c>
      <c r="G7" s="38">
        <v>1</v>
      </c>
      <c r="H7" s="38" t="s">
        <v>92</v>
      </c>
      <c r="I7" s="38" t="s">
        <v>93</v>
      </c>
      <c r="J7" s="38" t="s">
        <v>94</v>
      </c>
      <c r="K7" s="38" t="s">
        <v>95</v>
      </c>
      <c r="L7" s="38" t="s">
        <v>96</v>
      </c>
      <c r="M7" s="38" t="s">
        <v>97</v>
      </c>
      <c r="N7" s="39" t="s">
        <v>98</v>
      </c>
      <c r="O7" s="39">
        <v>70.67</v>
      </c>
      <c r="P7" s="39">
        <v>99.56</v>
      </c>
      <c r="Q7" s="39">
        <v>2761</v>
      </c>
      <c r="R7" s="39">
        <v>26137</v>
      </c>
      <c r="S7" s="39">
        <v>133.72</v>
      </c>
      <c r="T7" s="39">
        <v>195.46</v>
      </c>
      <c r="U7" s="39">
        <v>25809</v>
      </c>
      <c r="V7" s="39">
        <v>31.87</v>
      </c>
      <c r="W7" s="39">
        <v>809.82</v>
      </c>
      <c r="X7" s="39">
        <v>110.68</v>
      </c>
      <c r="Y7" s="39">
        <v>110.12</v>
      </c>
      <c r="Z7" s="39">
        <v>111.48</v>
      </c>
      <c r="AA7" s="39">
        <v>105.37</v>
      </c>
      <c r="AB7" s="39">
        <v>107.49</v>
      </c>
      <c r="AC7" s="39">
        <v>111.71</v>
      </c>
      <c r="AD7" s="39">
        <v>110.05</v>
      </c>
      <c r="AE7" s="39">
        <v>108.87</v>
      </c>
      <c r="AF7" s="39">
        <v>108.61</v>
      </c>
      <c r="AG7" s="39">
        <v>108.35</v>
      </c>
      <c r="AH7" s="39">
        <v>110.27</v>
      </c>
      <c r="AI7" s="39">
        <v>103.26</v>
      </c>
      <c r="AJ7" s="39">
        <v>91.67</v>
      </c>
      <c r="AK7" s="39">
        <v>80.86</v>
      </c>
      <c r="AL7" s="39">
        <v>77.989999999999995</v>
      </c>
      <c r="AM7" s="39">
        <v>67.31</v>
      </c>
      <c r="AN7" s="39">
        <v>1.72</v>
      </c>
      <c r="AO7" s="39">
        <v>2.64</v>
      </c>
      <c r="AP7" s="39">
        <v>3.16</v>
      </c>
      <c r="AQ7" s="39">
        <v>3.59</v>
      </c>
      <c r="AR7" s="39">
        <v>3.98</v>
      </c>
      <c r="AS7" s="39">
        <v>1.1499999999999999</v>
      </c>
      <c r="AT7" s="39">
        <v>64.95</v>
      </c>
      <c r="AU7" s="39">
        <v>73.599999999999994</v>
      </c>
      <c r="AV7" s="39">
        <v>74.260000000000005</v>
      </c>
      <c r="AW7" s="39">
        <v>68.92</v>
      </c>
      <c r="AX7" s="39">
        <v>82.43</v>
      </c>
      <c r="AY7" s="39">
        <v>384.34</v>
      </c>
      <c r="AZ7" s="39">
        <v>359.47</v>
      </c>
      <c r="BA7" s="39">
        <v>369.69</v>
      </c>
      <c r="BB7" s="39">
        <v>379.08</v>
      </c>
      <c r="BC7" s="39">
        <v>367.55</v>
      </c>
      <c r="BD7" s="39">
        <v>260.31</v>
      </c>
      <c r="BE7" s="39">
        <v>246.25</v>
      </c>
      <c r="BF7" s="39">
        <v>248.37</v>
      </c>
      <c r="BG7" s="39">
        <v>219.97</v>
      </c>
      <c r="BH7" s="39">
        <v>203.44</v>
      </c>
      <c r="BI7" s="39">
        <v>185.76</v>
      </c>
      <c r="BJ7" s="39">
        <v>380.58</v>
      </c>
      <c r="BK7" s="39">
        <v>401.79</v>
      </c>
      <c r="BL7" s="39">
        <v>402.99</v>
      </c>
      <c r="BM7" s="39">
        <v>398.98</v>
      </c>
      <c r="BN7" s="39">
        <v>418.68</v>
      </c>
      <c r="BO7" s="39">
        <v>275.67</v>
      </c>
      <c r="BP7" s="39">
        <v>108.95</v>
      </c>
      <c r="BQ7" s="39">
        <v>109.17</v>
      </c>
      <c r="BR7" s="39">
        <v>109.58</v>
      </c>
      <c r="BS7" s="39">
        <v>103.82</v>
      </c>
      <c r="BT7" s="39">
        <v>105.7</v>
      </c>
      <c r="BU7" s="39">
        <v>102.38</v>
      </c>
      <c r="BV7" s="39">
        <v>100.12</v>
      </c>
      <c r="BW7" s="39">
        <v>98.66</v>
      </c>
      <c r="BX7" s="39">
        <v>98.64</v>
      </c>
      <c r="BY7" s="39">
        <v>94.78</v>
      </c>
      <c r="BZ7" s="39">
        <v>100.05</v>
      </c>
      <c r="CA7" s="39">
        <v>107.99</v>
      </c>
      <c r="CB7" s="39">
        <v>107.79</v>
      </c>
      <c r="CC7" s="39">
        <v>107.34</v>
      </c>
      <c r="CD7" s="39">
        <v>113.18</v>
      </c>
      <c r="CE7" s="39">
        <v>116.4</v>
      </c>
      <c r="CF7" s="39">
        <v>168.67</v>
      </c>
      <c r="CG7" s="39">
        <v>174.97</v>
      </c>
      <c r="CH7" s="39">
        <v>178.59</v>
      </c>
      <c r="CI7" s="39">
        <v>178.92</v>
      </c>
      <c r="CJ7" s="39">
        <v>181.3</v>
      </c>
      <c r="CK7" s="39">
        <v>166.4</v>
      </c>
      <c r="CL7" s="39">
        <v>65.77</v>
      </c>
      <c r="CM7" s="39">
        <v>66.400000000000006</v>
      </c>
      <c r="CN7" s="39">
        <v>67.03</v>
      </c>
      <c r="CO7" s="39">
        <v>65.75</v>
      </c>
      <c r="CP7" s="39">
        <v>65.06</v>
      </c>
      <c r="CQ7" s="39">
        <v>54.92</v>
      </c>
      <c r="CR7" s="39">
        <v>55.63</v>
      </c>
      <c r="CS7" s="39">
        <v>55.03</v>
      </c>
      <c r="CT7" s="39">
        <v>55.14</v>
      </c>
      <c r="CU7" s="39">
        <v>55.89</v>
      </c>
      <c r="CV7" s="39">
        <v>60.69</v>
      </c>
      <c r="CW7" s="39">
        <v>71.87</v>
      </c>
      <c r="CX7" s="39">
        <v>71.67</v>
      </c>
      <c r="CY7" s="39">
        <v>70.06</v>
      </c>
      <c r="CZ7" s="39">
        <v>69.13</v>
      </c>
      <c r="DA7" s="39">
        <v>68.930000000000007</v>
      </c>
      <c r="DB7" s="39">
        <v>82.66</v>
      </c>
      <c r="DC7" s="39">
        <v>82.04</v>
      </c>
      <c r="DD7" s="39">
        <v>81.900000000000006</v>
      </c>
      <c r="DE7" s="39">
        <v>81.39</v>
      </c>
      <c r="DF7" s="39">
        <v>81.27</v>
      </c>
      <c r="DG7" s="39">
        <v>89.82</v>
      </c>
      <c r="DH7" s="39">
        <v>59.82</v>
      </c>
      <c r="DI7" s="39">
        <v>59.45</v>
      </c>
      <c r="DJ7" s="39">
        <v>61.05</v>
      </c>
      <c r="DK7" s="39">
        <v>62.59</v>
      </c>
      <c r="DL7" s="39">
        <v>63.84</v>
      </c>
      <c r="DM7" s="39">
        <v>48.49</v>
      </c>
      <c r="DN7" s="39">
        <v>48.05</v>
      </c>
      <c r="DO7" s="39">
        <v>48.87</v>
      </c>
      <c r="DP7" s="39">
        <v>49.92</v>
      </c>
      <c r="DQ7" s="39">
        <v>50.63</v>
      </c>
      <c r="DR7" s="39">
        <v>50.19</v>
      </c>
      <c r="DS7" s="39">
        <v>30.16</v>
      </c>
      <c r="DT7" s="39">
        <v>31.69</v>
      </c>
      <c r="DU7" s="39">
        <v>31.76</v>
      </c>
      <c r="DV7" s="39">
        <v>33.42</v>
      </c>
      <c r="DW7" s="39">
        <v>34.85</v>
      </c>
      <c r="DX7" s="39">
        <v>12.79</v>
      </c>
      <c r="DY7" s="39">
        <v>13.39</v>
      </c>
      <c r="DZ7" s="39">
        <v>14.85</v>
      </c>
      <c r="EA7" s="39">
        <v>16.88</v>
      </c>
      <c r="EB7" s="39">
        <v>18.28</v>
      </c>
      <c r="EC7" s="39">
        <v>20.63</v>
      </c>
      <c r="ED7" s="39">
        <v>0.99</v>
      </c>
      <c r="EE7" s="39">
        <v>0.13</v>
      </c>
      <c r="EF7" s="39">
        <v>0.19</v>
      </c>
      <c r="EG7" s="39">
        <v>0.4</v>
      </c>
      <c r="EH7" s="39">
        <v>0.11</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水道局D10-2021</cp:lastModifiedBy>
  <cp:lastPrinted>2022-01-20T02:37:33Z</cp:lastPrinted>
  <dcterms:created xsi:type="dcterms:W3CDTF">2021-12-03T06:48:02Z</dcterms:created>
  <dcterms:modified xsi:type="dcterms:W3CDTF">2022-01-20T02:59:01Z</dcterms:modified>
  <cp:category/>
</cp:coreProperties>
</file>