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workbookProtection workbookAlgorithmName="SHA-512" workbookHashValue="W3nLiTOHG57jdzSBsAps+6/KxndshVwArj24DWBruxQDJ2E5uPKbdcpEGENmmCNMQeXKCCRM9bs3CNYXAWSXPQ==" workbookSaltValue="CYxwhj55HXulJsgfnjBq+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<sst xmlns="http://schemas.openxmlformats.org/spreadsheetml/2006/main" count="228" uniqueCount="114">
  <si>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</si>
  <si>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</si>
  <si>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</si>
  <si>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</si>
  <si>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</si>
  <si>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</si>
  <si>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</si>
  <si>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</si>
  <si>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</si>
  <si>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</si>
  <si>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</si>
  <si>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</si>
  <si>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</si>
  <si>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</si>
  <si>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</si>
  <si>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</si>
  <si>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</si>
  <si>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</si>
  <si>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</si>
  <si>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</si>
  <si>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</si>
  <si>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</si>
  <si>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</si>
  <si>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</si>
  <si>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</si>
  <si>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</si>
  <si>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</si>
  <si>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</si>
  <si>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</si>
  <si>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</si>
  <si>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</si>
  <si>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</si>
  <si>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</si>
  <si>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</si>
  <si>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</si>
  <si>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</si>
  <si>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</si>
  <si>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</si>
  <si>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</si>
  <si>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</si>
  <si>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</si>
  <si>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</si>
  <si>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</si>
  <si>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</si>
  <si>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</si>
  <si>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</si>
  <si>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</si>
  <si>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</si>
  <si>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</si>
  <si>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</si>
  <si>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</si>
  <si>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</si>
  <si>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</si>
  <si>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</si>
  <si>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</si>
  <si>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</si>
  <si>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</si>
  <si>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</si>
  <si>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</si>
  <si>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</si>
  <si>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</si>
  <si>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</si>
  <si>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</si>
  <si>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</si>
  <si>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</si>
  <si>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</si>
  <si>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</si>
  <si>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</si>
  <si>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</si>
  <si>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</si>
  <si>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</si>
  <si>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</si>
  <si>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</si>
  <si>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</si>
  <si>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</si>
  <si>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</si>
  <si>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</si>
  <si>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</si>
  <si>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</si>
  <si>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</si>
  <si>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</si>
  <si>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</si>
  <si>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</si>
  <si>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</si>
  <si>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</si>
  <si>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</si>
  <si>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</si>
  <si>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</si>
  <si>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</si>
  <si>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</si>
  <si>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</si>
  <si>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</si>
  <si>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</si>
  <si>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加茂市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</si>
  <si>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</si>
  <si>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</si>
  <si>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</si>
  <si>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</si>
  <si>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</si>
  <si>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</si>
  <si>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</si>
  <si>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</si>
  <si>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</si>
  <si>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</si>
  <si>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</si>
  <si>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</si>
  <si>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</si>
  <si>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</si>
  <si>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</si>
  <si>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</si>
  <si>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</si>
  <si>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有形固定資産減価償却率、管路経年化率のいずれも類似団体平均値より高く、さらに、数値は年々増加傾向にあることから老朽化が進行していることがうかがえる。
　施設更新のための財源を確保しながら、計画的で効率的な更新事業に取り組む必要がある。</t>
    <rPh sb="1" eb="7">
      <t>ユウケイコテイシサン</t>
    </rPh>
    <rPh sb="7" eb="11">
      <t>ゲンカショウキャク</t>
    </rPh>
    <rPh sb="11" eb="12">
      <t>リツ</t>
    </rPh>
    <rPh sb="13" eb="19">
      <t>カンロケイネンカリツ</t>
    </rPh>
    <rPh sb="24" eb="31">
      <t>ルイジダンタイヘイキンチ</t>
    </rPh>
    <rPh sb="33" eb="34">
      <t>タカ</t>
    </rPh>
    <rPh sb="40" eb="42">
      <t>スウチ</t>
    </rPh>
    <rPh sb="43" eb="45">
      <t>ネンネン</t>
    </rPh>
    <rPh sb="45" eb="49">
      <t>ゾウカケイコウ</t>
    </rPh>
    <rPh sb="56" eb="59">
      <t>ロウキュウカ</t>
    </rPh>
    <rPh sb="60" eb="62">
      <t>シンコウ</t>
    </rPh>
    <rPh sb="77" eb="79">
      <t>シセツ</t>
    </rPh>
    <rPh sb="79" eb="81">
      <t>コウシン</t>
    </rPh>
    <rPh sb="85" eb="87">
      <t>ザイゲン</t>
    </rPh>
    <rPh sb="88" eb="90">
      <t>カクホ</t>
    </rPh>
    <rPh sb="95" eb="98">
      <t>ケイカクテキ</t>
    </rPh>
    <rPh sb="99" eb="102">
      <t>コウリツテキ</t>
    </rPh>
    <rPh sb="103" eb="105">
      <t>コウシン</t>
    </rPh>
    <rPh sb="105" eb="107">
      <t>ジギョウ</t>
    </rPh>
    <rPh sb="108" eb="109">
      <t>ト</t>
    </rPh>
    <rPh sb="110" eb="111">
      <t>ク</t>
    </rPh>
    <rPh sb="112" eb="114">
      <t>ヒツヨウ</t>
    </rPh>
    <phoneticPr fontId="4"/>
  </si>
  <si>
    <t>　経常収支比率は100％を超えており、かつ、ここ2年は類似団体平均値を上回っていたが、令和元年度は類似団体平均値を下回った。これは、経常費用の増加が要因と思われる。
　以前から累積欠損金が発生していたが、平成25年度の累積欠損金額をピークに年々減少傾向にある。しかし、いまだに累積欠損金比率が78％と高く、類似団体平均値とは大きく乖離している。
　流動比率について、近年は70％を前後する状態であるが、依然としてかなり低い状況である。類似団体平均値と比較しても大きく乖離している。これは、当座資産が少ないことに要因があるものと思われる。
　有収率は年々下降しており、辛うじて70％台を保っていたが、令和元年度には70％を割ったことから早急に改善策を講じる必要がある。</t>
    <rPh sb="1" eb="7">
      <t>ケイジョウシュウシヒリツ</t>
    </rPh>
    <rPh sb="13" eb="14">
      <t>コ</t>
    </rPh>
    <rPh sb="25" eb="26">
      <t>ネン</t>
    </rPh>
    <rPh sb="27" eb="31">
      <t>ルイジダンタイ</t>
    </rPh>
    <rPh sb="31" eb="34">
      <t>ヘイキンチ</t>
    </rPh>
    <rPh sb="35" eb="37">
      <t>ウワマワ</t>
    </rPh>
    <rPh sb="43" eb="45">
      <t>レイワ</t>
    </rPh>
    <rPh sb="45" eb="47">
      <t>ガンネン</t>
    </rPh>
    <rPh sb="47" eb="48">
      <t>ド</t>
    </rPh>
    <rPh sb="49" eb="53">
      <t>ルイジダンタイ</t>
    </rPh>
    <rPh sb="53" eb="56">
      <t>ヘイキンチ</t>
    </rPh>
    <rPh sb="57" eb="59">
      <t>シタマワ</t>
    </rPh>
    <rPh sb="66" eb="68">
      <t>ケイジョウ</t>
    </rPh>
    <rPh sb="68" eb="70">
      <t>ヒヨウ</t>
    </rPh>
    <rPh sb="71" eb="73">
      <t>ゾウカ</t>
    </rPh>
    <rPh sb="74" eb="76">
      <t>ヨウイン</t>
    </rPh>
    <rPh sb="77" eb="78">
      <t>オモ</t>
    </rPh>
    <rPh sb="84" eb="86">
      <t>イゼン</t>
    </rPh>
    <rPh sb="88" eb="93">
      <t>ルイセキケッソンキン</t>
    </rPh>
    <rPh sb="94" eb="96">
      <t>ハッセイ</t>
    </rPh>
    <rPh sb="102" eb="104">
      <t>ヘイセイ</t>
    </rPh>
    <rPh sb="106" eb="108">
      <t>ネンド</t>
    </rPh>
    <rPh sb="109" eb="114">
      <t>ルイセキケッソンキン</t>
    </rPh>
    <rPh sb="114" eb="115">
      <t>ガク</t>
    </rPh>
    <rPh sb="120" eb="122">
      <t>ネンネン</t>
    </rPh>
    <rPh sb="122" eb="124">
      <t>ゲンショウ</t>
    </rPh>
    <rPh sb="124" eb="126">
      <t>ケイコウ</t>
    </rPh>
    <rPh sb="138" eb="145">
      <t>ルイセキケッソンキンヒリツ</t>
    </rPh>
    <rPh sb="150" eb="151">
      <t>タカ</t>
    </rPh>
    <rPh sb="153" eb="160">
      <t>ルイジダンタイヘイキンチ</t>
    </rPh>
    <rPh sb="162" eb="163">
      <t>オオ</t>
    </rPh>
    <rPh sb="165" eb="167">
      <t>カイリ</t>
    </rPh>
    <rPh sb="174" eb="178">
      <t>リュウドウヒリツ</t>
    </rPh>
    <rPh sb="183" eb="185">
      <t>キンネン</t>
    </rPh>
    <rPh sb="190" eb="192">
      <t>ゼンゴ</t>
    </rPh>
    <rPh sb="194" eb="196">
      <t>ジョウタイ</t>
    </rPh>
    <rPh sb="201" eb="203">
      <t>イゼン</t>
    </rPh>
    <rPh sb="209" eb="210">
      <t>ヒク</t>
    </rPh>
    <rPh sb="211" eb="213">
      <t>ジョウキョウ</t>
    </rPh>
    <rPh sb="217" eb="224">
      <t>ルイジダンタイヘイキンチ</t>
    </rPh>
    <rPh sb="225" eb="227">
      <t>ヒカク</t>
    </rPh>
    <rPh sb="230" eb="231">
      <t>オオ</t>
    </rPh>
    <rPh sb="233" eb="235">
      <t>カイリ</t>
    </rPh>
    <rPh sb="244" eb="246">
      <t>トウザ</t>
    </rPh>
    <rPh sb="246" eb="248">
      <t>シサン</t>
    </rPh>
    <rPh sb="249" eb="250">
      <t>スク</t>
    </rPh>
    <rPh sb="255" eb="257">
      <t>ヨウイン</t>
    </rPh>
    <rPh sb="263" eb="264">
      <t>オモ</t>
    </rPh>
    <rPh sb="270" eb="273">
      <t>ユウシュウリツ</t>
    </rPh>
    <rPh sb="274" eb="276">
      <t>ネンネン</t>
    </rPh>
    <rPh sb="276" eb="278">
      <t>カコウ</t>
    </rPh>
    <rPh sb="283" eb="284">
      <t>カロ</t>
    </rPh>
    <rPh sb="290" eb="291">
      <t>ダイ</t>
    </rPh>
    <rPh sb="292" eb="293">
      <t>タモ</t>
    </rPh>
    <rPh sb="299" eb="301">
      <t>レイワ</t>
    </rPh>
    <rPh sb="301" eb="303">
      <t>ガンネン</t>
    </rPh>
    <rPh sb="303" eb="304">
      <t>ド</t>
    </rPh>
    <rPh sb="310" eb="311">
      <t>ワ</t>
    </rPh>
    <rPh sb="317" eb="319">
      <t>ソウキュウ</t>
    </rPh>
    <rPh sb="320" eb="322">
      <t>カイゼン</t>
    </rPh>
    <rPh sb="322" eb="323">
      <t>サク</t>
    </rPh>
    <rPh sb="324" eb="325">
      <t>コウ</t>
    </rPh>
    <rPh sb="327" eb="329">
      <t>ヒツヨウ</t>
    </rPh>
    <phoneticPr fontId="4"/>
  </si>
  <si>
    <t>　この先、給水人口の減少等により給水収益の減少が見込まれる中、今後、水道施設の更新対策が必要となってくる。企業債償還額も年々減少することから、財政状況を考慮しながら投資採算性を踏まえ、経営戦略、アセットマネジメントによる長期的な収支計画、施設整備計画に則り、長期的な視点での事業執行が望まれる。</t>
    <rPh sb="3" eb="4">
      <t>サキ</t>
    </rPh>
    <rPh sb="5" eb="9">
      <t>キュウスイジンコウ</t>
    </rPh>
    <rPh sb="10" eb="12">
      <t>ゲンショウ</t>
    </rPh>
    <rPh sb="12" eb="13">
      <t>トウ</t>
    </rPh>
    <rPh sb="16" eb="20">
      <t>キュウスイシュウエキ</t>
    </rPh>
    <rPh sb="21" eb="23">
      <t>ゲンショウ</t>
    </rPh>
    <rPh sb="24" eb="26">
      <t>ミコ</t>
    </rPh>
    <rPh sb="29" eb="30">
      <t>ナカ</t>
    </rPh>
    <rPh sb="31" eb="33">
      <t>コンゴ</t>
    </rPh>
    <rPh sb="34" eb="36">
      <t>スイドウ</t>
    </rPh>
    <rPh sb="36" eb="38">
      <t>シセツ</t>
    </rPh>
    <rPh sb="39" eb="41">
      <t>コウシン</t>
    </rPh>
    <rPh sb="41" eb="43">
      <t>タイサク</t>
    </rPh>
    <rPh sb="44" eb="46">
      <t>ヒツヨウ</t>
    </rPh>
    <rPh sb="53" eb="55">
      <t>キギョウ</t>
    </rPh>
    <rPh sb="55" eb="56">
      <t>サイ</t>
    </rPh>
    <rPh sb="56" eb="58">
      <t>ショウカン</t>
    </rPh>
    <rPh sb="58" eb="59">
      <t>ガク</t>
    </rPh>
    <rPh sb="60" eb="62">
      <t>ネンネン</t>
    </rPh>
    <rPh sb="62" eb="64">
      <t>ゲンショウ</t>
    </rPh>
    <rPh sb="71" eb="73">
      <t>ザイセイ</t>
    </rPh>
    <rPh sb="73" eb="75">
      <t>ジョウキョウ</t>
    </rPh>
    <rPh sb="76" eb="78">
      <t>コウリョ</t>
    </rPh>
    <rPh sb="82" eb="84">
      <t>トウシ</t>
    </rPh>
    <rPh sb="84" eb="87">
      <t>サイサンセイ</t>
    </rPh>
    <rPh sb="88" eb="89">
      <t>フ</t>
    </rPh>
    <rPh sb="92" eb="96">
      <t>ケイエイセンリャク</t>
    </rPh>
    <rPh sb="110" eb="113">
      <t>チョウキテキ</t>
    </rPh>
    <rPh sb="114" eb="118">
      <t>シュウシケイカク</t>
    </rPh>
    <rPh sb="119" eb="123">
      <t>シセツセイビ</t>
    </rPh>
    <rPh sb="123" eb="125">
      <t>ケイカク</t>
    </rPh>
    <rPh sb="126" eb="127">
      <t>ノット</t>
    </rPh>
    <rPh sb="129" eb="132">
      <t>チョウキテキ</t>
    </rPh>
    <rPh sb="133" eb="135">
      <t>シテン</t>
    </rPh>
    <rPh sb="137" eb="139">
      <t>ジギョウ</t>
    </rPh>
    <rPh sb="139" eb="141">
      <t>シッコウ</t>
    </rPh>
    <rPh sb="142" eb="143">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</si>
</sst>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0.21</c:v>
                </c:pt>
                <c:pt idx="1">
                  <c:v>0.99</c:v>
                </c:pt>
                <c:pt idx="2">
                  <c:v>0.13</c:v>
                </c:pt>
                <c:pt idx="3">
                  <c:v>0.19</c:v>
                </c:pt>
                <c:pt idx="4">
                  <c:v>0.4</c:v>
                </c:pt>
              </c:numCache>
            </c:numRef>
          </c:val>
          <c:extLst xmlns:c16r2="http://schemas.microsoft.com/office/drawing/2015/06/chart">
            <c:ext xmlns:c16="http://schemas.microsoft.com/office/drawing/2014/chart" uri="{C3380CC4-5D6E-409C-BE32-E72D297353CC}">
              <c16:uniqueId val="{00000000-5EC3-4E00-8F25-BA7FB239FF19}"/>
            </c:ext>
          </c:extLst>
        </c:ser>
        <c:dLbls>
          <c:showLegendKey val="0"/>
          <c:showVal val="0"/>
          <c:showCatName val="0"/>
          <c:showSerName val="0"/>
          <c:showPercent val="0"/>
          <c:showBubbleSize val="0"/>
        </c:dLbls>
        <c:gapWidth val="150"/>
        <c:axId val="609624352"/>
        <c:axId val="60962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5EC3-4E00-8F25-BA7FB239FF19}"/>
            </c:ext>
          </c:extLst>
        </c:ser>
        <c:dLbls>
          <c:showLegendKey val="0"/>
          <c:showVal val="0"/>
          <c:showCatName val="0"/>
          <c:showSerName val="0"/>
          <c:showPercent val="0"/>
          <c:showBubbleSize val="0"/>
        </c:dLbls>
        <c:marker val="1"/>
        <c:smooth val="0"/>
        <c:axId val="609624352"/>
        <c:axId val="609625136"/>
      </c:lineChart>
      <c:dateAx>
        <c:axId val="609624352"/>
        <c:scaling>
          <c:orientation val="minMax"/>
        </c:scaling>
        <c:delete val="1"/>
        <c:axPos val="b"/>
        <c:numFmt formatCode="&quot;H&quot;yy" sourceLinked="1"/>
        <c:majorTickMark val="none"/>
        <c:minorTickMark val="none"/>
        <c:tickLblPos val="none"/>
        <c:crossAx val="609625136"/>
        <c:crosses val="autoZero"/>
        <c:auto val="1"/>
        <c:lblOffset val="100"/>
        <c:baseTimeUnit val="years"/>
      </c:dateAx>
      <c:valAx>
        <c:axId val="60962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6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67.39</c:v>
                </c:pt>
                <c:pt idx="1">
                  <c:v>65.77</c:v>
                </c:pt>
                <c:pt idx="2">
                  <c:v>66.400000000000006</c:v>
                </c:pt>
                <c:pt idx="3">
                  <c:v>67.03</c:v>
                </c:pt>
                <c:pt idx="4">
                  <c:v>65.75</c:v>
                </c:pt>
              </c:numCache>
            </c:numRef>
          </c:val>
          <c:extLst xmlns:c16r2="http://schemas.microsoft.com/office/drawing/2015/06/chart">
            <c:ext xmlns:c16="http://schemas.microsoft.com/office/drawing/2014/chart" uri="{C3380CC4-5D6E-409C-BE32-E72D297353CC}">
              <c16:uniqueId val="{00000000-CD4D-4A61-96BC-9031DDD28AFC}"/>
            </c:ext>
          </c:extLst>
        </c:ser>
        <c:dLbls>
          <c:showLegendKey val="0"/>
          <c:showVal val="0"/>
          <c:showCatName val="0"/>
          <c:showSerName val="0"/>
          <c:showPercent val="0"/>
          <c:showBubbleSize val="0"/>
        </c:dLbls>
        <c:gapWidth val="150"/>
        <c:axId val="609634152"/>
        <c:axId val="60963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CD4D-4A61-96BC-9031DDD28AFC}"/>
            </c:ext>
          </c:extLst>
        </c:ser>
        <c:dLbls>
          <c:showLegendKey val="0"/>
          <c:showVal val="0"/>
          <c:showCatName val="0"/>
          <c:showSerName val="0"/>
          <c:showPercent val="0"/>
          <c:showBubbleSize val="0"/>
        </c:dLbls>
        <c:marker val="1"/>
        <c:smooth val="0"/>
        <c:axId val="609634152"/>
        <c:axId val="609634544"/>
      </c:lineChart>
      <c:dateAx>
        <c:axId val="609634152"/>
        <c:scaling>
          <c:orientation val="minMax"/>
        </c:scaling>
        <c:delete val="1"/>
        <c:axPos val="b"/>
        <c:numFmt formatCode="&quot;H&quot;yy" sourceLinked="1"/>
        <c:majorTickMark val="none"/>
        <c:minorTickMark val="none"/>
        <c:tickLblPos val="none"/>
        <c:crossAx val="609634544"/>
        <c:crosses val="autoZero"/>
        <c:auto val="1"/>
        <c:lblOffset val="100"/>
        <c:baseTimeUnit val="years"/>
      </c:dateAx>
      <c:valAx>
        <c:axId val="60963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63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70.569999999999993</c:v>
                </c:pt>
                <c:pt idx="1">
                  <c:v>71.87</c:v>
                </c:pt>
                <c:pt idx="2">
                  <c:v>71.67</c:v>
                </c:pt>
                <c:pt idx="3">
                  <c:v>70.06</c:v>
                </c:pt>
                <c:pt idx="4">
                  <c:v>69.13</c:v>
                </c:pt>
              </c:numCache>
            </c:numRef>
          </c:val>
          <c:extLst xmlns:c16r2="http://schemas.microsoft.com/office/drawing/2015/06/chart">
            <c:ext xmlns:c16="http://schemas.microsoft.com/office/drawing/2014/chart" uri="{C3380CC4-5D6E-409C-BE32-E72D297353CC}">
              <c16:uniqueId val="{00000000-B259-4F86-ADC2-F9F99862B0AC}"/>
            </c:ext>
          </c:extLst>
        </c:ser>
        <c:dLbls>
          <c:showLegendKey val="0"/>
          <c:showVal val="0"/>
          <c:showCatName val="0"/>
          <c:showSerName val="0"/>
          <c:showPercent val="0"/>
          <c:showBubbleSize val="0"/>
        </c:dLbls>
        <c:gapWidth val="150"/>
        <c:axId val="612180480"/>
        <c:axId val="61217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B259-4F86-ADC2-F9F99862B0AC}"/>
            </c:ext>
          </c:extLst>
        </c:ser>
        <c:dLbls>
          <c:showLegendKey val="0"/>
          <c:showVal val="0"/>
          <c:showCatName val="0"/>
          <c:showSerName val="0"/>
          <c:showPercent val="0"/>
          <c:showBubbleSize val="0"/>
        </c:dLbls>
        <c:marker val="1"/>
        <c:smooth val="0"/>
        <c:axId val="612180480"/>
        <c:axId val="612173424"/>
      </c:lineChart>
      <c:dateAx>
        <c:axId val="612180480"/>
        <c:scaling>
          <c:orientation val="minMax"/>
        </c:scaling>
        <c:delete val="1"/>
        <c:axPos val="b"/>
        <c:numFmt formatCode="&quot;H&quot;yy" sourceLinked="1"/>
        <c:majorTickMark val="none"/>
        <c:minorTickMark val="none"/>
        <c:tickLblPos val="none"/>
        <c:crossAx val="612173424"/>
        <c:crosses val="autoZero"/>
        <c:auto val="1"/>
        <c:lblOffset val="100"/>
        <c:baseTimeUnit val="years"/>
      </c:dateAx>
      <c:valAx>
        <c:axId val="61217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18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105.21</c:v>
                </c:pt>
                <c:pt idx="1">
                  <c:v>110.68</c:v>
                </c:pt>
                <c:pt idx="2">
                  <c:v>110.12</c:v>
                </c:pt>
                <c:pt idx="3">
                  <c:v>111.48</c:v>
                </c:pt>
                <c:pt idx="4">
                  <c:v>105.37</c:v>
                </c:pt>
              </c:numCache>
            </c:numRef>
          </c:val>
          <c:extLst xmlns:c16r2="http://schemas.microsoft.com/office/drawing/2015/06/chart">
            <c:ext xmlns:c16="http://schemas.microsoft.com/office/drawing/2014/chart" uri="{C3380CC4-5D6E-409C-BE32-E72D297353CC}">
              <c16:uniqueId val="{00000000-A718-45EA-AF62-7967444D79D8}"/>
            </c:ext>
          </c:extLst>
        </c:ser>
        <c:dLbls>
          <c:showLegendKey val="0"/>
          <c:showVal val="0"/>
          <c:showCatName val="0"/>
          <c:showSerName val="0"/>
          <c:showPercent val="0"/>
          <c:showBubbleSize val="0"/>
        </c:dLbls>
        <c:gapWidth val="150"/>
        <c:axId val="609622784"/>
        <c:axId val="60962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A718-45EA-AF62-7967444D79D8}"/>
            </c:ext>
          </c:extLst>
        </c:ser>
        <c:dLbls>
          <c:showLegendKey val="0"/>
          <c:showVal val="0"/>
          <c:showCatName val="0"/>
          <c:showSerName val="0"/>
          <c:showPercent val="0"/>
          <c:showBubbleSize val="0"/>
        </c:dLbls>
        <c:marker val="1"/>
        <c:smooth val="0"/>
        <c:axId val="609622784"/>
        <c:axId val="609629448"/>
      </c:lineChart>
      <c:dateAx>
        <c:axId val="609622784"/>
        <c:scaling>
          <c:orientation val="minMax"/>
        </c:scaling>
        <c:delete val="1"/>
        <c:axPos val="b"/>
        <c:numFmt formatCode="&quot;H&quot;yy" sourceLinked="1"/>
        <c:majorTickMark val="none"/>
        <c:minorTickMark val="none"/>
        <c:tickLblPos val="none"/>
        <c:crossAx val="609629448"/>
        <c:crosses val="autoZero"/>
        <c:auto val="1"/>
        <c:lblOffset val="100"/>
        <c:baseTimeUnit val="years"/>
      </c:dateAx>
      <c:valAx>
        <c:axId val="609629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962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58.79</c:v>
                </c:pt>
                <c:pt idx="1">
                  <c:v>59.82</c:v>
                </c:pt>
                <c:pt idx="2">
                  <c:v>59.45</c:v>
                </c:pt>
                <c:pt idx="3">
                  <c:v>61.05</c:v>
                </c:pt>
                <c:pt idx="4">
                  <c:v>62.59</c:v>
                </c:pt>
              </c:numCache>
            </c:numRef>
          </c:val>
          <c:extLst xmlns:c16r2="http://schemas.microsoft.com/office/drawing/2015/06/chart">
            <c:ext xmlns:c16="http://schemas.microsoft.com/office/drawing/2014/chart" uri="{C3380CC4-5D6E-409C-BE32-E72D297353CC}">
              <c16:uniqueId val="{00000000-16D1-4125-9B0A-95EBAD6D9956}"/>
            </c:ext>
          </c:extLst>
        </c:ser>
        <c:dLbls>
          <c:showLegendKey val="0"/>
          <c:showVal val="0"/>
          <c:showCatName val="0"/>
          <c:showSerName val="0"/>
          <c:showPercent val="0"/>
          <c:showBubbleSize val="0"/>
        </c:dLbls>
        <c:gapWidth val="150"/>
        <c:axId val="609621608"/>
        <c:axId val="60963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16D1-4125-9B0A-95EBAD6D9956}"/>
            </c:ext>
          </c:extLst>
        </c:ser>
        <c:dLbls>
          <c:showLegendKey val="0"/>
          <c:showVal val="0"/>
          <c:showCatName val="0"/>
          <c:showSerName val="0"/>
          <c:showPercent val="0"/>
          <c:showBubbleSize val="0"/>
        </c:dLbls>
        <c:marker val="1"/>
        <c:smooth val="0"/>
        <c:axId val="609621608"/>
        <c:axId val="609631408"/>
      </c:lineChart>
      <c:dateAx>
        <c:axId val="609621608"/>
        <c:scaling>
          <c:orientation val="minMax"/>
        </c:scaling>
        <c:delete val="1"/>
        <c:axPos val="b"/>
        <c:numFmt formatCode="&quot;H&quot;yy" sourceLinked="1"/>
        <c:majorTickMark val="none"/>
        <c:minorTickMark val="none"/>
        <c:tickLblPos val="none"/>
        <c:crossAx val="609631408"/>
        <c:crosses val="autoZero"/>
        <c:auto val="1"/>
        <c:lblOffset val="100"/>
        <c:baseTimeUnit val="years"/>
      </c:dateAx>
      <c:valAx>
        <c:axId val="60963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62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28.39</c:v>
                </c:pt>
                <c:pt idx="1">
                  <c:v>30.16</c:v>
                </c:pt>
                <c:pt idx="2">
                  <c:v>31.69</c:v>
                </c:pt>
                <c:pt idx="3">
                  <c:v>31.76</c:v>
                </c:pt>
                <c:pt idx="4">
                  <c:v>33.42</c:v>
                </c:pt>
              </c:numCache>
            </c:numRef>
          </c:val>
          <c:extLst xmlns:c16r2="http://schemas.microsoft.com/office/drawing/2015/06/chart">
            <c:ext xmlns:c16="http://schemas.microsoft.com/office/drawing/2014/chart" uri="{C3380CC4-5D6E-409C-BE32-E72D297353CC}">
              <c16:uniqueId val="{00000000-C0F6-4405-9921-58EF8EAC2D5B}"/>
            </c:ext>
          </c:extLst>
        </c:ser>
        <c:dLbls>
          <c:showLegendKey val="0"/>
          <c:showVal val="0"/>
          <c:showCatName val="0"/>
          <c:showSerName val="0"/>
          <c:showPercent val="0"/>
          <c:showBubbleSize val="0"/>
        </c:dLbls>
        <c:gapWidth val="150"/>
        <c:axId val="609626704"/>
        <c:axId val="60962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C0F6-4405-9921-58EF8EAC2D5B}"/>
            </c:ext>
          </c:extLst>
        </c:ser>
        <c:dLbls>
          <c:showLegendKey val="0"/>
          <c:showVal val="0"/>
          <c:showCatName val="0"/>
          <c:showSerName val="0"/>
          <c:showPercent val="0"/>
          <c:showBubbleSize val="0"/>
        </c:dLbls>
        <c:marker val="1"/>
        <c:smooth val="0"/>
        <c:axId val="609626704"/>
        <c:axId val="609623176"/>
      </c:lineChart>
      <c:dateAx>
        <c:axId val="609626704"/>
        <c:scaling>
          <c:orientation val="minMax"/>
        </c:scaling>
        <c:delete val="1"/>
        <c:axPos val="b"/>
        <c:numFmt formatCode="&quot;H&quot;yy" sourceLinked="1"/>
        <c:majorTickMark val="none"/>
        <c:minorTickMark val="none"/>
        <c:tickLblPos val="none"/>
        <c:crossAx val="609623176"/>
        <c:crosses val="autoZero"/>
        <c:auto val="1"/>
        <c:lblOffset val="100"/>
        <c:baseTimeUnit val="years"/>
      </c:dateAx>
      <c:valAx>
        <c:axId val="60962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62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113.71</c:v>
                </c:pt>
                <c:pt idx="1">
                  <c:v>103.26</c:v>
                </c:pt>
                <c:pt idx="2">
                  <c:v>91.67</c:v>
                </c:pt>
                <c:pt idx="3">
                  <c:v>80.86</c:v>
                </c:pt>
                <c:pt idx="4">
                  <c:v>77.989999999999995</c:v>
                </c:pt>
              </c:numCache>
            </c:numRef>
          </c:val>
          <c:extLst xmlns:c16r2="http://schemas.microsoft.com/office/drawing/2015/06/chart">
            <c:ext xmlns:c16="http://schemas.microsoft.com/office/drawing/2014/chart" uri="{C3380CC4-5D6E-409C-BE32-E72D297353CC}">
              <c16:uniqueId val="{00000000-42D2-483A-9365-891E2A24D15F}"/>
            </c:ext>
          </c:extLst>
        </c:ser>
        <c:dLbls>
          <c:showLegendKey val="0"/>
          <c:showVal val="0"/>
          <c:showCatName val="0"/>
          <c:showSerName val="0"/>
          <c:showPercent val="0"/>
          <c:showBubbleSize val="0"/>
        </c:dLbls>
        <c:gapWidth val="150"/>
        <c:axId val="609627880"/>
        <c:axId val="60962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42D2-483A-9365-891E2A24D15F}"/>
            </c:ext>
          </c:extLst>
        </c:ser>
        <c:dLbls>
          <c:showLegendKey val="0"/>
          <c:showVal val="0"/>
          <c:showCatName val="0"/>
          <c:showSerName val="0"/>
          <c:showPercent val="0"/>
          <c:showBubbleSize val="0"/>
        </c:dLbls>
        <c:marker val="1"/>
        <c:smooth val="0"/>
        <c:axId val="609627880"/>
        <c:axId val="609625528"/>
      </c:lineChart>
      <c:dateAx>
        <c:axId val="609627880"/>
        <c:scaling>
          <c:orientation val="minMax"/>
        </c:scaling>
        <c:delete val="1"/>
        <c:axPos val="b"/>
        <c:numFmt formatCode="&quot;H&quot;yy" sourceLinked="1"/>
        <c:majorTickMark val="none"/>
        <c:minorTickMark val="none"/>
        <c:tickLblPos val="none"/>
        <c:crossAx val="609625528"/>
        <c:crosses val="autoZero"/>
        <c:auto val="1"/>
        <c:lblOffset val="100"/>
        <c:baseTimeUnit val="years"/>
      </c:dateAx>
      <c:valAx>
        <c:axId val="609625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9627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67.7</c:v>
                </c:pt>
                <c:pt idx="1">
                  <c:v>64.95</c:v>
                </c:pt>
                <c:pt idx="2">
                  <c:v>73.599999999999994</c:v>
                </c:pt>
                <c:pt idx="3">
                  <c:v>74.260000000000005</c:v>
                </c:pt>
                <c:pt idx="4">
                  <c:v>68.92</c:v>
                </c:pt>
              </c:numCache>
            </c:numRef>
          </c:val>
          <c:extLst xmlns:c16r2="http://schemas.microsoft.com/office/drawing/2015/06/chart">
            <c:ext xmlns:c16="http://schemas.microsoft.com/office/drawing/2014/chart" uri="{C3380CC4-5D6E-409C-BE32-E72D297353CC}">
              <c16:uniqueId val="{00000000-454D-4BDC-92FA-1F503826A035}"/>
            </c:ext>
          </c:extLst>
        </c:ser>
        <c:dLbls>
          <c:showLegendKey val="0"/>
          <c:showVal val="0"/>
          <c:showCatName val="0"/>
          <c:showSerName val="0"/>
          <c:showPercent val="0"/>
          <c:showBubbleSize val="0"/>
        </c:dLbls>
        <c:gapWidth val="150"/>
        <c:axId val="609620040"/>
        <c:axId val="60962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454D-4BDC-92FA-1F503826A035}"/>
            </c:ext>
          </c:extLst>
        </c:ser>
        <c:dLbls>
          <c:showLegendKey val="0"/>
          <c:showVal val="0"/>
          <c:showCatName val="0"/>
          <c:showSerName val="0"/>
          <c:showPercent val="0"/>
          <c:showBubbleSize val="0"/>
        </c:dLbls>
        <c:marker val="1"/>
        <c:smooth val="0"/>
        <c:axId val="609620040"/>
        <c:axId val="609620432"/>
      </c:lineChart>
      <c:dateAx>
        <c:axId val="609620040"/>
        <c:scaling>
          <c:orientation val="minMax"/>
        </c:scaling>
        <c:delete val="1"/>
        <c:axPos val="b"/>
        <c:numFmt formatCode="&quot;H&quot;yy" sourceLinked="1"/>
        <c:majorTickMark val="none"/>
        <c:minorTickMark val="none"/>
        <c:tickLblPos val="none"/>
        <c:crossAx val="609620432"/>
        <c:crosses val="autoZero"/>
        <c:auto val="1"/>
        <c:lblOffset val="100"/>
        <c:baseTimeUnit val="years"/>
      </c:dateAx>
      <c:valAx>
        <c:axId val="60962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962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256.14999999999998</c:v>
                </c:pt>
                <c:pt idx="1">
                  <c:v>246.25</c:v>
                </c:pt>
                <c:pt idx="2">
                  <c:v>248.37</c:v>
                </c:pt>
                <c:pt idx="3">
                  <c:v>219.97</c:v>
                </c:pt>
                <c:pt idx="4">
                  <c:v>203.44</c:v>
                </c:pt>
              </c:numCache>
            </c:numRef>
          </c:val>
          <c:extLst xmlns:c16r2="http://schemas.microsoft.com/office/drawing/2015/06/chart">
            <c:ext xmlns:c16="http://schemas.microsoft.com/office/drawing/2014/chart" uri="{C3380CC4-5D6E-409C-BE32-E72D297353CC}">
              <c16:uniqueId val="{00000000-5CC0-48DD-833C-FB3D6133D84E}"/>
            </c:ext>
          </c:extLst>
        </c:ser>
        <c:dLbls>
          <c:showLegendKey val="0"/>
          <c:showVal val="0"/>
          <c:showCatName val="0"/>
          <c:showSerName val="0"/>
          <c:showPercent val="0"/>
          <c:showBubbleSize val="0"/>
        </c:dLbls>
        <c:gapWidth val="150"/>
        <c:axId val="609629056"/>
        <c:axId val="60962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5CC0-48DD-833C-FB3D6133D84E}"/>
            </c:ext>
          </c:extLst>
        </c:ser>
        <c:dLbls>
          <c:showLegendKey val="0"/>
          <c:showVal val="0"/>
          <c:showCatName val="0"/>
          <c:showSerName val="0"/>
          <c:showPercent val="0"/>
          <c:showBubbleSize val="0"/>
        </c:dLbls>
        <c:marker val="1"/>
        <c:smooth val="0"/>
        <c:axId val="609629056"/>
        <c:axId val="609627096"/>
      </c:lineChart>
      <c:dateAx>
        <c:axId val="609629056"/>
        <c:scaling>
          <c:orientation val="minMax"/>
        </c:scaling>
        <c:delete val="1"/>
        <c:axPos val="b"/>
        <c:numFmt formatCode="&quot;H&quot;yy" sourceLinked="1"/>
        <c:majorTickMark val="none"/>
        <c:minorTickMark val="none"/>
        <c:tickLblPos val="none"/>
        <c:crossAx val="609627096"/>
        <c:crosses val="autoZero"/>
        <c:auto val="1"/>
        <c:lblOffset val="100"/>
        <c:baseTimeUnit val="years"/>
      </c:dateAx>
      <c:valAx>
        <c:axId val="609627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0962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103.17</c:v>
                </c:pt>
                <c:pt idx="1">
                  <c:v>108.95</c:v>
                </c:pt>
                <c:pt idx="2">
                  <c:v>109.17</c:v>
                </c:pt>
                <c:pt idx="3">
                  <c:v>109.58</c:v>
                </c:pt>
                <c:pt idx="4">
                  <c:v>103.82</c:v>
                </c:pt>
              </c:numCache>
            </c:numRef>
          </c:val>
          <c:extLst xmlns:c16r2="http://schemas.microsoft.com/office/drawing/2015/06/chart">
            <c:ext xmlns:c16="http://schemas.microsoft.com/office/drawing/2014/chart" uri="{C3380CC4-5D6E-409C-BE32-E72D297353CC}">
              <c16:uniqueId val="{00000000-3125-4387-AB4B-2F24337F7BEF}"/>
            </c:ext>
          </c:extLst>
        </c:ser>
        <c:dLbls>
          <c:showLegendKey val="0"/>
          <c:showVal val="0"/>
          <c:showCatName val="0"/>
          <c:showSerName val="0"/>
          <c:showPercent val="0"/>
          <c:showBubbleSize val="0"/>
        </c:dLbls>
        <c:gapWidth val="150"/>
        <c:axId val="609623568"/>
        <c:axId val="60963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3125-4387-AB4B-2F24337F7BEF}"/>
            </c:ext>
          </c:extLst>
        </c:ser>
        <c:dLbls>
          <c:showLegendKey val="0"/>
          <c:showVal val="0"/>
          <c:showCatName val="0"/>
          <c:showSerName val="0"/>
          <c:showPercent val="0"/>
          <c:showBubbleSize val="0"/>
        </c:dLbls>
        <c:marker val="1"/>
        <c:smooth val="0"/>
        <c:axId val="609623568"/>
        <c:axId val="609631800"/>
      </c:lineChart>
      <c:dateAx>
        <c:axId val="609623568"/>
        <c:scaling>
          <c:orientation val="minMax"/>
        </c:scaling>
        <c:delete val="1"/>
        <c:axPos val="b"/>
        <c:numFmt formatCode="&quot;H&quot;yy" sourceLinked="1"/>
        <c:majorTickMark val="none"/>
        <c:minorTickMark val="none"/>
        <c:tickLblPos val="none"/>
        <c:crossAx val="609631800"/>
        <c:crosses val="autoZero"/>
        <c:auto val="1"/>
        <c:lblOffset val="100"/>
        <c:baseTimeUnit val="years"/>
      </c:dateAx>
      <c:valAx>
        <c:axId val="60963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62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114.05</c:v>
                </c:pt>
                <c:pt idx="1">
                  <c:v>107.99</c:v>
                </c:pt>
                <c:pt idx="2">
                  <c:v>107.79</c:v>
                </c:pt>
                <c:pt idx="3">
                  <c:v>107.34</c:v>
                </c:pt>
                <c:pt idx="4">
                  <c:v>113.18</c:v>
                </c:pt>
              </c:numCache>
            </c:numRef>
          </c:val>
          <c:extLst xmlns:c16r2="http://schemas.microsoft.com/office/drawing/2015/06/chart">
            <c:ext xmlns:c16="http://schemas.microsoft.com/office/drawing/2014/chart" uri="{C3380CC4-5D6E-409C-BE32-E72D297353CC}">
              <c16:uniqueId val="{00000000-0C8A-4606-8F7A-BCE4648977F9}"/>
            </c:ext>
          </c:extLst>
        </c:ser>
        <c:dLbls>
          <c:showLegendKey val="0"/>
          <c:showVal val="0"/>
          <c:showCatName val="0"/>
          <c:showSerName val="0"/>
          <c:showPercent val="0"/>
          <c:showBubbleSize val="0"/>
        </c:dLbls>
        <c:gapWidth val="150"/>
        <c:axId val="609632976"/>
        <c:axId val="609633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0C8A-4606-8F7A-BCE4648977F9}"/>
            </c:ext>
          </c:extLst>
        </c:ser>
        <c:dLbls>
          <c:showLegendKey val="0"/>
          <c:showVal val="0"/>
          <c:showCatName val="0"/>
          <c:showSerName val="0"/>
          <c:showPercent val="0"/>
          <c:showBubbleSize val="0"/>
        </c:dLbls>
        <c:marker val="1"/>
        <c:smooth val="0"/>
        <c:axId val="609632976"/>
        <c:axId val="609633368"/>
      </c:lineChart>
      <c:dateAx>
        <c:axId val="609632976"/>
        <c:scaling>
          <c:orientation val="minMax"/>
        </c:scaling>
        <c:delete val="1"/>
        <c:axPos val="b"/>
        <c:numFmt formatCode="&quot;H&quot;yy" sourceLinked="1"/>
        <c:majorTickMark val="none"/>
        <c:minorTickMark val="none"/>
        <c:tickLblPos val="none"/>
        <c:crossAx val="609633368"/>
        <c:crosses val="autoZero"/>
        <c:auto val="1"/>
        <c:lblOffset val="100"/>
        <c:baseTimeUnit val="years"/>
      </c:dateAx>
      <c:valAx>
        <c:axId val="60963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0963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新潟県　加茂市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26717</v>
      </c>
      <c r="AM8" s="61"/>
      <c r="AN8" s="61"/>
      <c r="AO8" s="61"/>
      <c r="AP8" s="61"/>
      <c r="AQ8" s="61"/>
      <c r="AR8" s="61"/>
      <c r="AS8" s="61"/>
      <c r="AT8" s="52">
        <f>データ!$S$6</f>
        <v>133.72</v>
      </c>
      <c r="AU8" s="53"/>
      <c r="AV8" s="53"/>
      <c r="AW8" s="53"/>
      <c r="AX8" s="53"/>
      <c r="AY8" s="53"/>
      <c r="AZ8" s="53"/>
      <c r="BA8" s="53"/>
      <c r="BB8" s="54">
        <f>データ!$T$6</f>
        <v>199.8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70.86</v>
      </c>
      <c r="J10" s="53"/>
      <c r="K10" s="53"/>
      <c r="L10" s="53"/>
      <c r="M10" s="53"/>
      <c r="N10" s="53"/>
      <c r="O10" s="64"/>
      <c r="P10" s="54">
        <f>データ!$P$6</f>
        <v>99.56</v>
      </c>
      <c r="Q10" s="54"/>
      <c r="R10" s="54"/>
      <c r="S10" s="54"/>
      <c r="T10" s="54"/>
      <c r="U10" s="54"/>
      <c r="V10" s="54"/>
      <c r="W10" s="61">
        <f>データ!$Q$6</f>
        <v>2519</v>
      </c>
      <c r="X10" s="61"/>
      <c r="Y10" s="61"/>
      <c r="Z10" s="61"/>
      <c r="AA10" s="61"/>
      <c r="AB10" s="61"/>
      <c r="AC10" s="61"/>
      <c r="AD10" s="2"/>
      <c r="AE10" s="2"/>
      <c r="AF10" s="2"/>
      <c r="AG10" s="2"/>
      <c r="AH10" s="4"/>
      <c r="AI10" s="4"/>
      <c r="AJ10" s="4"/>
      <c r="AK10" s="4"/>
      <c r="AL10" s="61">
        <f>データ!$U$6</f>
        <v>26384</v>
      </c>
      <c r="AM10" s="61"/>
      <c r="AN10" s="61"/>
      <c r="AO10" s="61"/>
      <c r="AP10" s="61"/>
      <c r="AQ10" s="61"/>
      <c r="AR10" s="61"/>
      <c r="AS10" s="61"/>
      <c r="AT10" s="52">
        <f>データ!$V$6</f>
        <v>31.87</v>
      </c>
      <c r="AU10" s="53"/>
      <c r="AV10" s="53"/>
      <c r="AW10" s="53"/>
      <c r="AX10" s="53"/>
      <c r="AY10" s="53"/>
      <c r="AZ10" s="53"/>
      <c r="BA10" s="53"/>
      <c r="BB10" s="54">
        <f>データ!$W$6</f>
        <v>827.86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np7pmRw3TGYAKdtgbfLPfED/6Xlwi+Se4rVLmqZiHFljsSuvCyJcLD38IFIkRlwpFFinvCqw0wygzTOfG0vzQ==" saltValue="s8kUz8h/mbQrzyd2uJf2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152099</v>
      </c>
      <c r="D6" s="34">
        <f t="shared" si="3"/>
        <v>46</v>
      </c>
      <c r="E6" s="34">
        <f t="shared" si="3"/>
        <v>1</v>
      </c>
      <c r="F6" s="34">
        <f t="shared" si="3"/>
        <v>0</v>
      </c>
      <c r="G6" s="34">
        <f t="shared" si="3"/>
        <v>1</v>
      </c>
      <c r="H6" s="34" t="str">
        <f t="shared" si="3"/>
        <v>新潟県　加茂市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70.86</v>
      </c>
      <c r="P6" s="35">
        <f t="shared" si="3"/>
        <v>99.56</v>
      </c>
      <c r="Q6" s="35">
        <f t="shared" si="3"/>
        <v>2519</v>
      </c>
      <c r="R6" s="35">
        <f t="shared" si="3"/>
        <v>26717</v>
      </c>
      <c r="S6" s="35">
        <f t="shared" si="3"/>
        <v>133.72</v>
      </c>
      <c r="T6" s="35">
        <f t="shared" si="3"/>
        <v>199.8</v>
      </c>
      <c r="U6" s="35">
        <f t="shared" si="3"/>
        <v>26384</v>
      </c>
      <c r="V6" s="35">
        <f t="shared" si="3"/>
        <v>31.87</v>
      </c>
      <c r="W6" s="35">
        <f t="shared" si="3"/>
        <v>827.86</v>
      </c>
      <c r="X6" s="36">
        <f>IF(X7="",NA(),X7)</f>
        <v>105.21</v>
      </c>
      <c r="Y6" s="36">
        <f t="shared" ref="Y6:AG6" si="4">IF(Y7="",NA(),Y7)</f>
        <v>110.68</v>
      </c>
      <c r="Z6" s="36">
        <f t="shared" si="4"/>
        <v>110.12</v>
      </c>
      <c r="AA6" s="36">
        <f t="shared" si="4"/>
        <v>111.48</v>
      </c>
      <c r="AB6" s="36">
        <f t="shared" si="4"/>
        <v>105.37</v>
      </c>
      <c r="AC6" s="36">
        <f t="shared" si="4"/>
        <v>111.21</v>
      </c>
      <c r="AD6" s="36">
        <f t="shared" si="4"/>
        <v>111.71</v>
      </c>
      <c r="AE6" s="36">
        <f t="shared" si="4"/>
        <v>110.05</v>
      </c>
      <c r="AF6" s="36">
        <f t="shared" si="4"/>
        <v>108.87</v>
      </c>
      <c r="AG6" s="36">
        <f t="shared" si="4"/>
        <v>108.61</v>
      </c>
      <c r="AH6" s="35" t="str">
        <f>IF(AH7="","",IF(AH7="-","【-】","【"&amp;SUBSTITUTE(TEXT(AH7,"#,##0.00"),"-","△")&amp;"】"))</f>
        <v>【112.01】</v>
      </c>
      <c r="AI6" s="36">
        <f>IF(AI7="",NA(),AI7)</f>
        <v>113.71</v>
      </c>
      <c r="AJ6" s="36">
        <f t="shared" ref="AJ6:AR6" si="5">IF(AJ7="",NA(),AJ7)</f>
        <v>103.26</v>
      </c>
      <c r="AK6" s="36">
        <f t="shared" si="5"/>
        <v>91.67</v>
      </c>
      <c r="AL6" s="36">
        <f t="shared" si="5"/>
        <v>80.86</v>
      </c>
      <c r="AM6" s="36">
        <f t="shared" si="5"/>
        <v>77.989999999999995</v>
      </c>
      <c r="AN6" s="36">
        <f t="shared" si="5"/>
        <v>1.93</v>
      </c>
      <c r="AO6" s="36">
        <f t="shared" si="5"/>
        <v>1.72</v>
      </c>
      <c r="AP6" s="36">
        <f t="shared" si="5"/>
        <v>2.64</v>
      </c>
      <c r="AQ6" s="36">
        <f t="shared" si="5"/>
        <v>3.16</v>
      </c>
      <c r="AR6" s="36">
        <f t="shared" si="5"/>
        <v>3.59</v>
      </c>
      <c r="AS6" s="35" t="str">
        <f>IF(AS7="","",IF(AS7="-","【-】","【"&amp;SUBSTITUTE(TEXT(AS7,"#,##0.00"),"-","△")&amp;"】"))</f>
        <v>【1.08】</v>
      </c>
      <c r="AT6" s="36">
        <f>IF(AT7="",NA(),AT7)</f>
        <v>67.7</v>
      </c>
      <c r="AU6" s="36">
        <f t="shared" ref="AU6:BC6" si="6">IF(AU7="",NA(),AU7)</f>
        <v>64.95</v>
      </c>
      <c r="AV6" s="36">
        <f t="shared" si="6"/>
        <v>73.599999999999994</v>
      </c>
      <c r="AW6" s="36">
        <f t="shared" si="6"/>
        <v>74.260000000000005</v>
      </c>
      <c r="AX6" s="36">
        <f t="shared" si="6"/>
        <v>68.92</v>
      </c>
      <c r="AY6" s="36">
        <f t="shared" si="6"/>
        <v>391.54</v>
      </c>
      <c r="AZ6" s="36">
        <f t="shared" si="6"/>
        <v>384.34</v>
      </c>
      <c r="BA6" s="36">
        <f t="shared" si="6"/>
        <v>359.47</v>
      </c>
      <c r="BB6" s="36">
        <f t="shared" si="6"/>
        <v>369.69</v>
      </c>
      <c r="BC6" s="36">
        <f t="shared" si="6"/>
        <v>379.08</v>
      </c>
      <c r="BD6" s="35" t="str">
        <f>IF(BD7="","",IF(BD7="-","【-】","【"&amp;SUBSTITUTE(TEXT(BD7,"#,##0.00"),"-","△")&amp;"】"))</f>
        <v>【264.97】</v>
      </c>
      <c r="BE6" s="36">
        <f>IF(BE7="",NA(),BE7)</f>
        <v>256.14999999999998</v>
      </c>
      <c r="BF6" s="36">
        <f t="shared" ref="BF6:BN6" si="7">IF(BF7="",NA(),BF7)</f>
        <v>246.25</v>
      </c>
      <c r="BG6" s="36">
        <f t="shared" si="7"/>
        <v>248.37</v>
      </c>
      <c r="BH6" s="36">
        <f t="shared" si="7"/>
        <v>219.97</v>
      </c>
      <c r="BI6" s="36">
        <f t="shared" si="7"/>
        <v>203.44</v>
      </c>
      <c r="BJ6" s="36">
        <f t="shared" si="7"/>
        <v>386.97</v>
      </c>
      <c r="BK6" s="36">
        <f t="shared" si="7"/>
        <v>380.58</v>
      </c>
      <c r="BL6" s="36">
        <f t="shared" si="7"/>
        <v>401.79</v>
      </c>
      <c r="BM6" s="36">
        <f t="shared" si="7"/>
        <v>402.99</v>
      </c>
      <c r="BN6" s="36">
        <f t="shared" si="7"/>
        <v>398.98</v>
      </c>
      <c r="BO6" s="35" t="str">
        <f>IF(BO7="","",IF(BO7="-","【-】","【"&amp;SUBSTITUTE(TEXT(BO7,"#,##0.00"),"-","△")&amp;"】"))</f>
        <v>【266.61】</v>
      </c>
      <c r="BP6" s="36">
        <f>IF(BP7="",NA(),BP7)</f>
        <v>103.17</v>
      </c>
      <c r="BQ6" s="36">
        <f t="shared" ref="BQ6:BY6" si="8">IF(BQ7="",NA(),BQ7)</f>
        <v>108.95</v>
      </c>
      <c r="BR6" s="36">
        <f t="shared" si="8"/>
        <v>109.17</v>
      </c>
      <c r="BS6" s="36">
        <f t="shared" si="8"/>
        <v>109.58</v>
      </c>
      <c r="BT6" s="36">
        <f t="shared" si="8"/>
        <v>103.82</v>
      </c>
      <c r="BU6" s="36">
        <f t="shared" si="8"/>
        <v>101.72</v>
      </c>
      <c r="BV6" s="36">
        <f t="shared" si="8"/>
        <v>102.38</v>
      </c>
      <c r="BW6" s="36">
        <f t="shared" si="8"/>
        <v>100.12</v>
      </c>
      <c r="BX6" s="36">
        <f t="shared" si="8"/>
        <v>98.66</v>
      </c>
      <c r="BY6" s="36">
        <f t="shared" si="8"/>
        <v>98.64</v>
      </c>
      <c r="BZ6" s="35" t="str">
        <f>IF(BZ7="","",IF(BZ7="-","【-】","【"&amp;SUBSTITUTE(TEXT(BZ7,"#,##0.00"),"-","△")&amp;"】"))</f>
        <v>【103.24】</v>
      </c>
      <c r="CA6" s="36">
        <f>IF(CA7="",NA(),CA7)</f>
        <v>114.05</v>
      </c>
      <c r="CB6" s="36">
        <f t="shared" ref="CB6:CJ6" si="9">IF(CB7="",NA(),CB7)</f>
        <v>107.99</v>
      </c>
      <c r="CC6" s="36">
        <f t="shared" si="9"/>
        <v>107.79</v>
      </c>
      <c r="CD6" s="36">
        <f t="shared" si="9"/>
        <v>107.34</v>
      </c>
      <c r="CE6" s="36">
        <f t="shared" si="9"/>
        <v>113.18</v>
      </c>
      <c r="CF6" s="36">
        <f t="shared" si="9"/>
        <v>168.2</v>
      </c>
      <c r="CG6" s="36">
        <f t="shared" si="9"/>
        <v>168.67</v>
      </c>
      <c r="CH6" s="36">
        <f t="shared" si="9"/>
        <v>174.97</v>
      </c>
      <c r="CI6" s="36">
        <f t="shared" si="9"/>
        <v>178.59</v>
      </c>
      <c r="CJ6" s="36">
        <f t="shared" si="9"/>
        <v>178.92</v>
      </c>
      <c r="CK6" s="35" t="str">
        <f>IF(CK7="","",IF(CK7="-","【-】","【"&amp;SUBSTITUTE(TEXT(CK7,"#,##0.00"),"-","△")&amp;"】"))</f>
        <v>【168.38】</v>
      </c>
      <c r="CL6" s="36">
        <f>IF(CL7="",NA(),CL7)</f>
        <v>67.39</v>
      </c>
      <c r="CM6" s="36">
        <f t="shared" ref="CM6:CU6" si="10">IF(CM7="",NA(),CM7)</f>
        <v>65.77</v>
      </c>
      <c r="CN6" s="36">
        <f t="shared" si="10"/>
        <v>66.400000000000006</v>
      </c>
      <c r="CO6" s="36">
        <f t="shared" si="10"/>
        <v>67.03</v>
      </c>
      <c r="CP6" s="36">
        <f t="shared" si="10"/>
        <v>65.75</v>
      </c>
      <c r="CQ6" s="36">
        <f t="shared" si="10"/>
        <v>54.77</v>
      </c>
      <c r="CR6" s="36">
        <f t="shared" si="10"/>
        <v>54.92</v>
      </c>
      <c r="CS6" s="36">
        <f t="shared" si="10"/>
        <v>55.63</v>
      </c>
      <c r="CT6" s="36">
        <f t="shared" si="10"/>
        <v>55.03</v>
      </c>
      <c r="CU6" s="36">
        <f t="shared" si="10"/>
        <v>55.14</v>
      </c>
      <c r="CV6" s="35" t="str">
        <f>IF(CV7="","",IF(CV7="-","【-】","【"&amp;SUBSTITUTE(TEXT(CV7,"#,##0.00"),"-","△")&amp;"】"))</f>
        <v>【60.00】</v>
      </c>
      <c r="CW6" s="36">
        <f>IF(CW7="",NA(),CW7)</f>
        <v>70.569999999999993</v>
      </c>
      <c r="CX6" s="36">
        <f t="shared" ref="CX6:DF6" si="11">IF(CX7="",NA(),CX7)</f>
        <v>71.87</v>
      </c>
      <c r="CY6" s="36">
        <f t="shared" si="11"/>
        <v>71.67</v>
      </c>
      <c r="CZ6" s="36">
        <f t="shared" si="11"/>
        <v>70.06</v>
      </c>
      <c r="DA6" s="36">
        <f t="shared" si="11"/>
        <v>69.13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58.79</v>
      </c>
      <c r="DI6" s="36">
        <f t="shared" ref="DI6:DQ6" si="12">IF(DI7="",NA(),DI7)</f>
        <v>59.82</v>
      </c>
      <c r="DJ6" s="36">
        <f t="shared" si="12"/>
        <v>59.45</v>
      </c>
      <c r="DK6" s="36">
        <f t="shared" si="12"/>
        <v>61.05</v>
      </c>
      <c r="DL6" s="36">
        <f t="shared" si="12"/>
        <v>62.59</v>
      </c>
      <c r="DM6" s="36">
        <f t="shared" si="12"/>
        <v>47.46</v>
      </c>
      <c r="DN6" s="36">
        <f t="shared" si="12"/>
        <v>48.49</v>
      </c>
      <c r="DO6" s="36">
        <f t="shared" si="12"/>
        <v>48.05</v>
      </c>
      <c r="DP6" s="36">
        <f t="shared" si="12"/>
        <v>48.87</v>
      </c>
      <c r="DQ6" s="36">
        <f t="shared" si="12"/>
        <v>49.92</v>
      </c>
      <c r="DR6" s="35" t="str">
        <f>IF(DR7="","",IF(DR7="-","【-】","【"&amp;SUBSTITUTE(TEXT(DR7,"#,##0.00"),"-","△")&amp;"】"))</f>
        <v>【49.59】</v>
      </c>
      <c r="DS6" s="36">
        <f>IF(DS7="",NA(),DS7)</f>
        <v>28.39</v>
      </c>
      <c r="DT6" s="36">
        <f t="shared" ref="DT6:EB6" si="13">IF(DT7="",NA(),DT7)</f>
        <v>30.16</v>
      </c>
      <c r="DU6" s="36">
        <f t="shared" si="13"/>
        <v>31.69</v>
      </c>
      <c r="DV6" s="36">
        <f t="shared" si="13"/>
        <v>31.76</v>
      </c>
      <c r="DW6" s="36">
        <f t="shared" si="13"/>
        <v>33.42</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0.21</v>
      </c>
      <c r="EE6" s="36">
        <f t="shared" ref="EE6:EM6" si="14">IF(EE7="",NA(),EE7)</f>
        <v>0.99</v>
      </c>
      <c r="EF6" s="36">
        <f t="shared" si="14"/>
        <v>0.13</v>
      </c>
      <c r="EG6" s="36">
        <f t="shared" si="14"/>
        <v>0.19</v>
      </c>
      <c r="EH6" s="36">
        <f t="shared" si="14"/>
        <v>0.4</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152099</v>
      </c>
      <c r="D7" s="38">
        <v>46</v>
      </c>
      <c r="E7" s="38">
        <v>1</v>
      </c>
      <c r="F7" s="38">
        <v>0</v>
      </c>
      <c r="G7" s="38">
        <v>1</v>
      </c>
      <c r="H7" s="38" t="s">
        <v>93</v>
      </c>
      <c r="I7" s="38" t="s">
        <v>94</v>
      </c>
      <c r="J7" s="38" t="s">
        <v>95</v>
      </c>
      <c r="K7" s="38" t="s">
        <v>96</v>
      </c>
      <c r="L7" s="38" t="s">
        <v>97</v>
      </c>
      <c r="M7" s="38" t="s">
        <v>98</v>
      </c>
      <c r="N7" s="39" t="s">
        <v>99</v>
      </c>
      <c r="O7" s="39">
        <v>70.86</v>
      </c>
      <c r="P7" s="39">
        <v>99.56</v>
      </c>
      <c r="Q7" s="39">
        <v>2519</v>
      </c>
      <c r="R7" s="39">
        <v>26717</v>
      </c>
      <c r="S7" s="39">
        <v>133.72</v>
      </c>
      <c r="T7" s="39">
        <v>199.8</v>
      </c>
      <c r="U7" s="39">
        <v>26384</v>
      </c>
      <c r="V7" s="39">
        <v>31.87</v>
      </c>
      <c r="W7" s="39">
        <v>827.86</v>
      </c>
      <c r="X7" s="39">
        <v>105.21</v>
      </c>
      <c r="Y7" s="39">
        <v>110.68</v>
      </c>
      <c r="Z7" s="39">
        <v>110.12</v>
      </c>
      <c r="AA7" s="39">
        <v>111.48</v>
      </c>
      <c r="AB7" s="39">
        <v>105.37</v>
      </c>
      <c r="AC7" s="39">
        <v>111.21</v>
      </c>
      <c r="AD7" s="39">
        <v>111.71</v>
      </c>
      <c r="AE7" s="39">
        <v>110.05</v>
      </c>
      <c r="AF7" s="39">
        <v>108.87</v>
      </c>
      <c r="AG7" s="39">
        <v>108.61</v>
      </c>
      <c r="AH7" s="39">
        <v>112.01</v>
      </c>
      <c r="AI7" s="39">
        <v>113.71</v>
      </c>
      <c r="AJ7" s="39">
        <v>103.26</v>
      </c>
      <c r="AK7" s="39">
        <v>91.67</v>
      </c>
      <c r="AL7" s="39">
        <v>80.86</v>
      </c>
      <c r="AM7" s="39">
        <v>77.989999999999995</v>
      </c>
      <c r="AN7" s="39">
        <v>1.93</v>
      </c>
      <c r="AO7" s="39">
        <v>1.72</v>
      </c>
      <c r="AP7" s="39">
        <v>2.64</v>
      </c>
      <c r="AQ7" s="39">
        <v>3.16</v>
      </c>
      <c r="AR7" s="39">
        <v>3.59</v>
      </c>
      <c r="AS7" s="39">
        <v>1.08</v>
      </c>
      <c r="AT7" s="39">
        <v>67.7</v>
      </c>
      <c r="AU7" s="39">
        <v>64.95</v>
      </c>
      <c r="AV7" s="39">
        <v>73.599999999999994</v>
      </c>
      <c r="AW7" s="39">
        <v>74.260000000000005</v>
      </c>
      <c r="AX7" s="39">
        <v>68.92</v>
      </c>
      <c r="AY7" s="39">
        <v>391.54</v>
      </c>
      <c r="AZ7" s="39">
        <v>384.34</v>
      </c>
      <c r="BA7" s="39">
        <v>359.47</v>
      </c>
      <c r="BB7" s="39">
        <v>369.69</v>
      </c>
      <c r="BC7" s="39">
        <v>379.08</v>
      </c>
      <c r="BD7" s="39">
        <v>264.97000000000003</v>
      </c>
      <c r="BE7" s="39">
        <v>256.14999999999998</v>
      </c>
      <c r="BF7" s="39">
        <v>246.25</v>
      </c>
      <c r="BG7" s="39">
        <v>248.37</v>
      </c>
      <c r="BH7" s="39">
        <v>219.97</v>
      </c>
      <c r="BI7" s="39">
        <v>203.44</v>
      </c>
      <c r="BJ7" s="39">
        <v>386.97</v>
      </c>
      <c r="BK7" s="39">
        <v>380.58</v>
      </c>
      <c r="BL7" s="39">
        <v>401.79</v>
      </c>
      <c r="BM7" s="39">
        <v>402.99</v>
      </c>
      <c r="BN7" s="39">
        <v>398.98</v>
      </c>
      <c r="BO7" s="39">
        <v>266.61</v>
      </c>
      <c r="BP7" s="39">
        <v>103.17</v>
      </c>
      <c r="BQ7" s="39">
        <v>108.95</v>
      </c>
      <c r="BR7" s="39">
        <v>109.17</v>
      </c>
      <c r="BS7" s="39">
        <v>109.58</v>
      </c>
      <c r="BT7" s="39">
        <v>103.82</v>
      </c>
      <c r="BU7" s="39">
        <v>101.72</v>
      </c>
      <c r="BV7" s="39">
        <v>102.38</v>
      </c>
      <c r="BW7" s="39">
        <v>100.12</v>
      </c>
      <c r="BX7" s="39">
        <v>98.66</v>
      </c>
      <c r="BY7" s="39">
        <v>98.64</v>
      </c>
      <c r="BZ7" s="39">
        <v>103.24</v>
      </c>
      <c r="CA7" s="39">
        <v>114.05</v>
      </c>
      <c r="CB7" s="39">
        <v>107.99</v>
      </c>
      <c r="CC7" s="39">
        <v>107.79</v>
      </c>
      <c r="CD7" s="39">
        <v>107.34</v>
      </c>
      <c r="CE7" s="39">
        <v>113.18</v>
      </c>
      <c r="CF7" s="39">
        <v>168.2</v>
      </c>
      <c r="CG7" s="39">
        <v>168.67</v>
      </c>
      <c r="CH7" s="39">
        <v>174.97</v>
      </c>
      <c r="CI7" s="39">
        <v>178.59</v>
      </c>
      <c r="CJ7" s="39">
        <v>178.92</v>
      </c>
      <c r="CK7" s="39">
        <v>168.38</v>
      </c>
      <c r="CL7" s="39">
        <v>67.39</v>
      </c>
      <c r="CM7" s="39">
        <v>65.77</v>
      </c>
      <c r="CN7" s="39">
        <v>66.400000000000006</v>
      </c>
      <c r="CO7" s="39">
        <v>67.03</v>
      </c>
      <c r="CP7" s="39">
        <v>65.75</v>
      </c>
      <c r="CQ7" s="39">
        <v>54.77</v>
      </c>
      <c r="CR7" s="39">
        <v>54.92</v>
      </c>
      <c r="CS7" s="39">
        <v>55.63</v>
      </c>
      <c r="CT7" s="39">
        <v>55.03</v>
      </c>
      <c r="CU7" s="39">
        <v>55.14</v>
      </c>
      <c r="CV7" s="39">
        <v>60</v>
      </c>
      <c r="CW7" s="39">
        <v>70.569999999999993</v>
      </c>
      <c r="CX7" s="39">
        <v>71.87</v>
      </c>
      <c r="CY7" s="39">
        <v>71.67</v>
      </c>
      <c r="CZ7" s="39">
        <v>70.06</v>
      </c>
      <c r="DA7" s="39">
        <v>69.13</v>
      </c>
      <c r="DB7" s="39">
        <v>82.89</v>
      </c>
      <c r="DC7" s="39">
        <v>82.66</v>
      </c>
      <c r="DD7" s="39">
        <v>82.04</v>
      </c>
      <c r="DE7" s="39">
        <v>81.900000000000006</v>
      </c>
      <c r="DF7" s="39">
        <v>81.39</v>
      </c>
      <c r="DG7" s="39">
        <v>89.8</v>
      </c>
      <c r="DH7" s="39">
        <v>58.79</v>
      </c>
      <c r="DI7" s="39">
        <v>59.82</v>
      </c>
      <c r="DJ7" s="39">
        <v>59.45</v>
      </c>
      <c r="DK7" s="39">
        <v>61.05</v>
      </c>
      <c r="DL7" s="39">
        <v>62.59</v>
      </c>
      <c r="DM7" s="39">
        <v>47.46</v>
      </c>
      <c r="DN7" s="39">
        <v>48.49</v>
      </c>
      <c r="DO7" s="39">
        <v>48.05</v>
      </c>
      <c r="DP7" s="39">
        <v>48.87</v>
      </c>
      <c r="DQ7" s="39">
        <v>49.92</v>
      </c>
      <c r="DR7" s="39">
        <v>49.59</v>
      </c>
      <c r="DS7" s="39">
        <v>28.39</v>
      </c>
      <c r="DT7" s="39">
        <v>30.16</v>
      </c>
      <c r="DU7" s="39">
        <v>31.69</v>
      </c>
      <c r="DV7" s="39">
        <v>31.76</v>
      </c>
      <c r="DW7" s="39">
        <v>33.42</v>
      </c>
      <c r="DX7" s="39">
        <v>9.7100000000000009</v>
      </c>
      <c r="DY7" s="39">
        <v>12.79</v>
      </c>
      <c r="DZ7" s="39">
        <v>13.39</v>
      </c>
      <c r="EA7" s="39">
        <v>14.85</v>
      </c>
      <c r="EB7" s="39">
        <v>16.88</v>
      </c>
      <c r="EC7" s="39">
        <v>19.440000000000001</v>
      </c>
      <c r="ED7" s="39">
        <v>0.21</v>
      </c>
      <c r="EE7" s="39">
        <v>0.99</v>
      </c>
      <c r="EF7" s="39">
        <v>0.13</v>
      </c>
      <c r="EG7" s="39">
        <v>0.19</v>
      </c>
      <c r="EH7" s="39">
        <v>0.4</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水道局　佐藤</cp:lastModifiedBy>
  <cp:lastPrinted>2021-01-26T01:14:16Z</cp:lastPrinted>
  <dcterms:created xsi:type="dcterms:W3CDTF">2020-12-04T02:07:10Z</dcterms:created>
  <dcterms:modified xsi:type="dcterms:W3CDTF">2021-01-26T01:14:24Z</dcterms:modified>
  <cp:category/>
</cp:coreProperties>
</file>