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山田ファイル②（H29.4引継分）\財政状況資料集\(27年度決算)【財政状況資料集】\2回目\"/>
    </mc:Choice>
  </mc:AlternateContent>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<sst xmlns="http://schemas.openxmlformats.org/spreadsheetml/2006/main" count="1024" uniqueCount="571">
  <si>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</si>
  <si>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</si>
  <si>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</si>
  <si>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</si>
  <si>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</si>
  <si>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</si>
  <si>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</si>
  <si>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</si>
  <si>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</si>
  <si>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</si>
  <si>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</si>
  <si>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</si>
  <si>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</si>
  <si>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</si>
  <si>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</si>
  <si>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</si>
  <si>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</si>
  <si>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</si>
  <si>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</si>
  <si>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</si>
  <si>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</si>
  <si>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</si>
  <si>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</si>
  <si>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</si>
  <si>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</si>
  <si>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</si>
  <si>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</si>
  <si>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</si>
  <si>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</si>
  <si>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</si>
  <si>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</si>
  <si>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</si>
  <si>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</si>
  <si>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</si>
  <si>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</si>
  <si>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</si>
  <si>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</si>
  <si>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</si>
  <si>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</si>
  <si>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</si>
  <si>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</si>
  <si>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</si>
  <si>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</si>
  <si>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</si>
  <si>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</si>
  <si>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</si>
  <si>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</si>
  <si>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</si>
  <si>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</si>
  <si>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</si>
  <si>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</si>
  <si>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</si>
  <si>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</si>
  <si>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</si>
  <si>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</si>
  <si>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</si>
  <si>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</si>
  <si>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</si>
  <si>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</si>
  <si>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</si>
  <si>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</si>
  <si>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</si>
  <si>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</si>
  <si>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</si>
  <si>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</si>
  <si>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</si>
  <si>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</si>
  <si>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</si>
  <si>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</si>
  <si>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</si>
  <si>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</si>
  <si>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</si>
  <si>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</si>
  <si>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</si>
  <si>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</si>
  <si>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</si>
  <si>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</si>
  <si>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</si>
  <si>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</si>
  <si>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</si>
  <si>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</si>
  <si>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加茂市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</si>
  <si>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</si>
  <si>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</si>
  <si>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</si>
  <si>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</si>
  <si>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</si>
  <si>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</si>
  <si>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</si>
  <si>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</si>
  <si>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</si>
  <si>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</si>
  <si>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</si>
  <si>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</si>
  <si>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</si>
  <si>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</si>
  <si>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</si>
  <si>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</si>
  <si>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</si>
  <si>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</si>
  <si>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</si>
  <si>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</si>
  <si>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</si>
  <si>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</si>
  <si>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</si>
  <si>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</si>
  <si>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</si>
  <si>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</si>
  <si>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</si>
  <si>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</si>
  <si>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</si>
  <si>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</si>
  <si>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</si>
  <si>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</si>
  <si>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</si>
  <si>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</si>
  <si>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</si>
  <si>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</si>
  <si>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</si>
  <si>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</si>
  <si>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</si>
  <si>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</si>
  <si>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</si>
  <si>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</si>
  <si>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</si>
  <si>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</si>
  <si>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</si>
  <si>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</si>
  <si>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</si>
  <si>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</si>
  <si>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</si>
  <si>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</si>
  <si>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</si>
  <si>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</si>
  <si>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</si>
  <si>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</si>
  <si>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</si>
  <si>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</si>
  <si>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</si>
  <si>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</si>
  <si>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</si>
  <si>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</si>
  <si>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</si>
  <si>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</si>
  <si>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</si>
  <si>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</si>
  <si>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</si>
  <si>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</si>
  <si>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</si>
  <si>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</si>
  <si>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</si>
  <si>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</si>
  <si>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</si>
  <si>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</si>
  <si>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</si>
  <si>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</si>
  <si>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</si>
  <si>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</si>
  <si>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</si>
  <si>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</si>
  <si>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</si>
  <si>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</si>
  <si>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</si>
  <si>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</si>
  <si>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</si>
  <si>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</si>
  <si>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</si>
  <si>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</si>
  <si>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</si>
  <si>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</si>
  <si>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</si>
  <si>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</si>
  <si>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</si>
  <si>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</si>
  <si>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</si>
  <si>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</si>
  <si>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</si>
  <si>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</si>
  <si>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</si>
  <si>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</si>
  <si>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</si>
  <si>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</si>
  <si>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</si>
  <si>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</si>
  <si>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</si>
  <si>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</si>
  <si>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</si>
  <si>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</si>
  <si>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</si>
  <si>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</si>
  <si>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新潟県加茂市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</si>
  <si>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</si>
  <si>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</si>
  <si>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</si>
  <si>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</si>
  <si>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</si>
  <si>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</si>
  <si>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</si>
  <si>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</si>
  <si>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</si>
  <si>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</si>
  <si>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</si>
  <si>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</si>
  <si>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</si>
  <si>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</si>
  <si>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</si>
  <si>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</si>
  <si>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</si>
  <si>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</si>
  <si>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</si>
  <si>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</si>
  <si>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</si>
  <si>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</si>
  <si>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</si>
  <si>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</si>
  <si>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</si>
  <si>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</si>
  <si>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</si>
  <si>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</si>
  <si>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</si>
  <si>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</si>
  <si>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</si>
  <si>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</si>
  <si>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</si>
  <si>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</si>
  <si>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</si>
  <si>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</si>
  <si>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</si>
  <si>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</si>
  <si>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</si>
  <si>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</si>
  <si>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</si>
  <si>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</si>
  <si>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</si>
  <si>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</si>
  <si>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</si>
  <si>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</si>
  <si>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</si>
  <si>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</si>
  <si>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</si>
  <si>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</si>
  <si>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</si>
  <si>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</si>
  <si>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</si>
  <si>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</si>
  <si>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</si>
  <si>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</si>
  <si>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</si>
  <si>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</si>
  <si>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</si>
  <si>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</si>
  <si>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</si>
  <si>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</si>
  <si>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</si>
  <si>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</si>
  <si>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</si>
  <si>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</si>
  <si>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</si>
  <si>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</si>
  <si>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</si>
  <si>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</si>
  <si>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</si>
  <si>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</si>
  <si>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</si>
  <si>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</si>
  <si>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</si>
  <si>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</si>
  <si>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</si>
  <si>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</si>
  <si>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</si>
  <si>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</si>
  <si>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</si>
  <si>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</si>
  <si>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</si>
  <si>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</si>
  <si>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</si>
  <si>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</si>
  <si>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</si>
  <si>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</si>
  <si>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</si>
  <si>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</si>
  <si>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</si>
  <si>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</si>
  <si>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</si>
  <si>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</si>
  <si>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</si>
  <si>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</si>
  <si>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</si>
  <si>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</si>
  <si>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</si>
  <si>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</si>
  <si>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</si>
  <si>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</si>
  <si>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</si>
  <si>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</si>
  <si>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</si>
  <si>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</si>
  <si>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</si>
  <si>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</si>
  <si>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</si>
  <si>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</si>
  <si>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</si>
  <si>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</si>
  <si>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</si>
  <si>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</si>
  <si>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</si>
  <si>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</si>
  <si>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</si>
  <si>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</si>
  <si>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</si>
  <si>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</si>
  <si>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</si>
  <si>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</si>
  <si>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</si>
  <si>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</si>
  <si>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</si>
  <si>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</si>
  <si>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</si>
  <si>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</si>
  <si>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</si>
  <si>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</si>
  <si>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</si>
  <si>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</si>
  <si>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</si>
  <si>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</si>
  <si>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</si>
  <si>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</si>
  <si>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</si>
  <si>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</si>
  <si>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</si>
  <si>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</si>
  <si>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</si>
  <si>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</si>
  <si>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</si>
  <si>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</si>
  <si>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</si>
  <si>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</si>
  <si>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</si>
  <si>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新潟県加茂市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</si>
  <si>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</si>
  <si>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</si>
  <si>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</si>
  <si>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</si>
  <si>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</si>
  <si>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</si>
  <si>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</si>
  <si>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</si>
  <si>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</si>
  <si>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</si>
  <si>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</si>
  <si>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</si>
  <si>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</si>
  <si>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</si>
  <si>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</si>
  <si>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</si>
  <si>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</si>
  <si>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</si>
  <si>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</si>
  <si>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</si>
  <si>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</si>
  <si>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</si>
  <si>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</si>
  <si>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</si>
  <si>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</si>
  <si>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</si>
  <si>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</si>
  <si>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</si>
  <si>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</si>
  <si>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</si>
  <si>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</si>
  <si>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</si>
  <si>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</si>
  <si>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</si>
  <si>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</si>
  <si>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</si>
  <si>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在宅介護サービス事業特別会計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</si>
  <si>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</si>
  <si>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</si>
  <si>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</si>
  <si>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</si>
  <si>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</si>
  <si>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</si>
  <si>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</si>
  <si>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</si>
  <si>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</si>
  <si>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</si>
  <si>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</si>
  <si>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</si>
  <si>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</si>
  <si>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</si>
  <si>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</si>
  <si>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</si>
  <si>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</si>
  <si>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</si>
  <si>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</si>
  <si>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</si>
  <si>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</si>
  <si>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</si>
  <si>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</si>
  <si>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</si>
  <si>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</si>
  <si>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</si>
  <si>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</si>
  <si>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</si>
  <si>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</si>
  <si>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</si>
  <si>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</si>
  <si>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</si>
  <si>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</si>
  <si>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</si>
  <si>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</si>
  <si>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</si>
  <si>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</si>
  <si>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</si>
  <si>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</si>
  <si>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</si>
  <si>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</si>
  <si>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</si>
  <si>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</si>
  <si>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</si>
  <si>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</si>
  <si>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</si>
  <si>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</si>
  <si>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</si>
  <si>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</si>
  <si>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</si>
  <si>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</si>
  <si>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</si>
  <si>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</si>
  <si>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</si>
  <si>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</si>
  <si>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</si>
  <si>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</si>
  <si>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</si>
  <si>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</si>
  <si>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</si>
  <si>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</si>
  <si>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</si>
  <si>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</si>
  <si>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</si>
  <si>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</si>
  <si>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</si>
  <si>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</si>
  <si>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</si>
  <si>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</si>
  <si>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</si>
  <si>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</si>
  <si>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</si>
  <si>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</si>
  <si>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</si>
  <si>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</si>
  <si>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</si>
  <si>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</si>
  <si>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</si>
  <si>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</si>
  <si>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</si>
  <si>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</si>
  <si>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</si>
  <si>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</si>
  <si>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</si>
  <si>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</si>
  <si>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</si>
  <si>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</si>
  <si>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</si>
  <si>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</si>
  <si>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</si>
  <si>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</si>
  <si>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</si>
  <si>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</si>
  <si>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</si>
  <si>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</si>
  <si>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</si>
  <si>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</si>
  <si>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</si>
  <si>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</si>
  <si>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</si>
  <si>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</si>
  <si>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</si>
  <si>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</si>
  <si>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</si>
  <si>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</si>
  <si>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</si>
  <si>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</si>
  <si>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</si>
  <si>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</si>
  <si>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</si>
  <si>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</si>
  <si>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</si>
  <si>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</si>
  <si>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</si>
  <si>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</si>
  <si>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</si>
  <si>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</si>
  <si>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</si>
  <si>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</si>
  <si>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</si>
  <si>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</si>
  <si>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</si>
  <si>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</si>
  <si>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</si>
  <si>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</si>
  <si>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</si>
  <si>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</si>
  <si>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</si>
  <si>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</si>
  <si>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</si>
  <si>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</si>
  <si>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</si>
  <si>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</si>
  <si>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</si>
  <si>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</si>
  <si>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</si>
  <si>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</si>
  <si>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</si>
  <si>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</si>
  <si>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</si>
  <si>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</si>
  <si>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</si>
  <si>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</si>
  <si>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</si>
  <si>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</si>
  <si>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3.54</t>
  </si>
  <si>
    <t>▲ 0.88</t>
  </si>
  <si>
    <t>▲ 0.58</t>
  </si>
  <si>
    <t>▲ 2.00</t>
  </si>
  <si>
    <t>国民健康保険特別会計</t>
  </si>
  <si>
    <t>▲ 1.58</t>
  </si>
  <si>
    <t>▲ 2.07</t>
  </si>
  <si>
    <t>▲ 2.43</t>
  </si>
  <si>
    <t>▲ 3.46</t>
  </si>
  <si>
    <t>▲ 3.87</t>
  </si>
  <si>
    <t>宅地造成事業特別会計</t>
  </si>
  <si>
    <t>介護保険特別会計</t>
  </si>
  <si>
    <t>一般会計</t>
  </si>
  <si>
    <t>在宅介護サービス事業特別会計</t>
  </si>
  <si>
    <t>水道事業会計</t>
  </si>
  <si>
    <t>下水道事業特別会計</t>
  </si>
  <si>
    <t>後期高齢者医療特別会計</t>
  </si>
  <si>
    <t>その他会計（赤字）</t>
  </si>
  <si>
    <t>その他会計（黒字）</t>
  </si>
  <si>
    <t>-</t>
    <phoneticPr fontId="2"/>
  </si>
  <si>
    <t>-</t>
    <phoneticPr fontId="2"/>
  </si>
  <si>
    <t>-</t>
    <phoneticPr fontId="2"/>
  </si>
  <si>
    <t>法非適用企業</t>
    <phoneticPr fontId="5"/>
  </si>
  <si>
    <t>加茂市田上町消防衛生組合（一般会計）</t>
    <rPh sb="0" eb="3">
      <t>カモシ</t>
    </rPh>
    <rPh sb="3" eb="6">
      <t>タガミマチ</t>
    </rPh>
    <rPh sb="6" eb="10">
      <t>ショウボウエイセイ</t>
    </rPh>
    <rPh sb="10" eb="12">
      <t>クミアイ</t>
    </rPh>
    <rPh sb="13" eb="15">
      <t>イッパン</t>
    </rPh>
    <rPh sb="15" eb="17">
      <t>カイケイ</t>
    </rPh>
    <phoneticPr fontId="2"/>
  </si>
  <si>
    <t>新潟県後期高齢者医療広域連合（一般会計）</t>
  </si>
  <si>
    <t>新潟県後期高齢者医療広域連合（後期高齢者医療特別会計）</t>
  </si>
  <si>
    <t>三条地域水道用水供給企業団（水道用水供給事業会計）</t>
    <rPh sb="0" eb="2">
      <t>サンジョウ</t>
    </rPh>
    <rPh sb="2" eb="4">
      <t>チイキ</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
  </si>
  <si>
    <t>新潟県中越福祉事務組合（新潟県中越福祉事務組合会計）</t>
  </si>
  <si>
    <t>さくら福祉保健事務組合（一般会計）</t>
    <rPh sb="3" eb="5">
      <t>フクシ</t>
    </rPh>
    <rPh sb="5" eb="7">
      <t>ホケン</t>
    </rPh>
    <rPh sb="7" eb="9">
      <t>ジム</t>
    </rPh>
    <rPh sb="9" eb="11">
      <t>クミアイ</t>
    </rPh>
    <rPh sb="12" eb="14">
      <t>イッパン</t>
    </rPh>
    <rPh sb="14" eb="16">
      <t>カイケイ</t>
    </rPh>
    <phoneticPr fontId="2"/>
  </si>
  <si>
    <t>さくら福祉保健事務組合（病院事業会計）</t>
    <rPh sb="3" eb="5">
      <t>フクシ</t>
    </rPh>
    <rPh sb="5" eb="7">
      <t>ホケン</t>
    </rPh>
    <rPh sb="7" eb="9">
      <t>ジム</t>
    </rPh>
    <rPh sb="9" eb="11">
      <t>クミアイ</t>
    </rPh>
    <rPh sb="12" eb="14">
      <t>ビョウイン</t>
    </rPh>
    <rPh sb="14" eb="16">
      <t>ジギョウ</t>
    </rPh>
    <rPh sb="16" eb="18">
      <t>カイケイ</t>
    </rPh>
    <phoneticPr fontId="2"/>
  </si>
  <si>
    <t>新潟県市町村総合事務組合（一般会計）</t>
  </si>
  <si>
    <t>新潟県市町村総合事務組合（職員退職手当支給事業特別会計）</t>
  </si>
  <si>
    <t>-</t>
    <phoneticPr fontId="2"/>
  </si>
  <si>
    <t>新潟県市町村総合事務組合（消防団員等公務災害補償事業特別会計）</t>
  </si>
  <si>
    <t>新潟県市町村総合事務組合（消防賞じゅつ金支給事業特別会計）</t>
  </si>
  <si>
    <t>新潟県市町村総合事務組合（非常勤職員公務災害補償等事業特別会計）</t>
  </si>
  <si>
    <t>新潟県市町村総合事務組合（交通災害共済事業特別会計）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</si>
  <si>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</si>
  <si>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</si>
  <si>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</si>
  <si>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</si>
  <si>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</si>
  <si>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</si>
  <si>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</si>
  <si>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</si>
  <si>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</si>
  <si>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</si>
  <si>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</si>
  <si>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</si>
  <si>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将来負担比率については、地方債現在高の減や職員数の削減により低下しているが、類似団体と比較して依然として高い値となっている。
実質公債費比率については、類似団体平均値を上回っているが、基準財政需要額への算入率が高い地方債を選択することで実質的な負担額を減らすよう心掛ける。</t>
    <rPh sb="0" eb="2">
      <t>ショウライ</t>
    </rPh>
    <rPh sb="2" eb="4">
      <t>フタン</t>
    </rPh>
    <rPh sb="4" eb="6">
      <t>ヒリツ</t>
    </rPh>
    <rPh sb="12" eb="15">
      <t>チホウサイ</t>
    </rPh>
    <rPh sb="15" eb="17">
      <t>ゲンザイ</t>
    </rPh>
    <rPh sb="17" eb="18">
      <t>ダカ</t>
    </rPh>
    <rPh sb="19" eb="20">
      <t>ゲン</t>
    </rPh>
    <rPh sb="21" eb="23">
      <t>ショクイン</t>
    </rPh>
    <rPh sb="23" eb="24">
      <t>スウ</t>
    </rPh>
    <rPh sb="25" eb="27">
      <t>サクゲン</t>
    </rPh>
    <rPh sb="30" eb="32">
      <t>テイカ</t>
    </rPh>
    <rPh sb="38" eb="40">
      <t>ルイジ</t>
    </rPh>
    <rPh sb="40" eb="42">
      <t>ダンタイ</t>
    </rPh>
    <rPh sb="43" eb="45">
      <t>ヒカク</t>
    </rPh>
    <rPh sb="47" eb="49">
      <t>イゼン</t>
    </rPh>
    <rPh sb="52" eb="53">
      <t>タカ</t>
    </rPh>
    <rPh sb="54" eb="55">
      <t>アタイ</t>
    </rPh>
    <rPh sb="63" eb="65">
      <t>ジッシツ</t>
    </rPh>
    <rPh sb="65" eb="67">
      <t>コウサイ</t>
    </rPh>
    <rPh sb="67" eb="68">
      <t>ヒ</t>
    </rPh>
    <rPh sb="68" eb="70">
      <t>ヒリツ</t>
    </rPh>
    <rPh sb="76" eb="78">
      <t>ルイジ</t>
    </rPh>
    <rPh sb="78" eb="80">
      <t>ダンタイ</t>
    </rPh>
    <rPh sb="80" eb="83">
      <t>ヘイキンチ</t>
    </rPh>
    <rPh sb="84" eb="86">
      <t>ウワマワ</t>
    </rPh>
    <rPh sb="92" eb="94">
      <t>キジュン</t>
    </rPh>
    <rPh sb="94" eb="96">
      <t>ザイセイ</t>
    </rPh>
    <rPh sb="96" eb="98">
      <t>ジュヨウ</t>
    </rPh>
    <rPh sb="98" eb="99">
      <t>ガク</t>
    </rPh>
    <rPh sb="101" eb="103">
      <t>サンニュウ</t>
    </rPh>
    <rPh sb="103" eb="104">
      <t>リツ</t>
    </rPh>
    <rPh sb="105" eb="106">
      <t>タカ</t>
    </rPh>
    <rPh sb="107" eb="109">
      <t>チホウ</t>
    </rPh>
    <rPh sb="109" eb="110">
      <t>サイ</t>
    </rPh>
    <rPh sb="111" eb="113">
      <t>センタク</t>
    </rPh>
    <rPh sb="118" eb="120">
      <t>ジッシツ</t>
    </rPh>
    <rPh sb="120" eb="121">
      <t>テキ</t>
    </rPh>
    <rPh sb="122" eb="124">
      <t>フタン</t>
    </rPh>
    <rPh sb="124" eb="125">
      <t>ガク</t>
    </rPh>
    <rPh sb="126" eb="127">
      <t>ヘ</t>
    </rPh>
    <rPh sb="131" eb="133">
      <t>ココロガ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</si>
</sst>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16763</c:v>
                </c:pt>
                <c:pt idx="1">
                  <c:v>14076</c:v>
                </c:pt>
                <c:pt idx="2">
                  <c:v>32735</c:v>
                </c:pt>
                <c:pt idx="3">
                  <c:v>16995</c:v>
                </c:pt>
                <c:pt idx="4">
                  <c:v>10877</c:v>
                </c:pt>
              </c:numCache>
            </c:numRef>
          </c:val>
          <c:smooth val="0"/>
        </c:ser>
        <c:dLbls>
          <c:showLegendKey val="0"/>
          <c:showVal val="0"/>
          <c:showCatName val="0"/>
          <c:showSerName val="0"/>
          <c:showPercent val="0"/>
          <c:showBubbleSize val="0"/>
        </c:dLbls>
        <c:marker val="1"/>
        <c:smooth val="0"/>
        <c:axId val="346749976"/>
        <c:axId val="373006432"/>
      </c:lineChart>
      <c:catAx>
        <c:axId val="346749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006432"/>
        <c:crosses val="autoZero"/>
        <c:auto val="1"/>
        <c:lblAlgn val="ctr"/>
        <c:lblOffset val="100"/>
        <c:tickLblSkip val="1"/>
        <c:tickMarkSkip val="1"/>
        <c:noMultiLvlLbl val="0"/>
      </c:catAx>
      <c:valAx>
        <c:axId val="3730064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749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2.46</c:v>
                </c:pt>
                <c:pt idx="1">
                  <c:v>1.0900000000000001</c:v>
                </c:pt>
                <c:pt idx="2">
                  <c:v>0.49</c:v>
                </c:pt>
                <c:pt idx="3">
                  <c:v>0.05</c:v>
                </c:pt>
                <c:pt idx="4">
                  <c:v>1.05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1.1100000000000001</c:v>
                </c:pt>
                <c:pt idx="1">
                  <c:v>1.62</c:v>
                </c:pt>
                <c:pt idx="2">
                  <c:v>1.61</c:v>
                </c:pt>
                <c:pt idx="3">
                  <c:v>0.06</c:v>
                </c:pt>
                <c:pt idx="4">
                  <c:v>0.5</c:v>
                </c:pt>
              </c:numCache>
            </c:numRef>
          </c:val>
        </c:ser>
        <c:dLbls>
          <c:showLegendKey val="0"/>
          <c:showVal val="0"/>
          <c:showCatName val="0"/>
          <c:showSerName val="0"/>
          <c:showPercent val="0"/>
          <c:showBubbleSize val="0"/>
        </c:dLbls>
        <c:gapWidth val="250"/>
        <c:overlap val="100"/>
        <c:axId val="373009568"/>
        <c:axId val="37301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-3.54</c:v>
                </c:pt>
                <c:pt idx="1">
                  <c:v>-0.88</c:v>
                </c:pt>
                <c:pt idx="2">
                  <c:v>-0.57999999999999996</c:v>
                </c:pt>
                <c:pt idx="3">
                  <c:v>-2</c:v>
                </c:pt>
                <c:pt idx="4">
                  <c:v>1.44</c:v>
                </c:pt>
              </c:numCache>
            </c:numRef>
          </c:val>
          <c:smooth val="0"/>
        </c:ser>
        <c:dLbls>
          <c:showLegendKey val="0"/>
          <c:showVal val="0"/>
          <c:showCatName val="0"/>
          <c:showSerName val="0"/>
          <c:showPercent val="0"/>
          <c:showBubbleSize val="0"/>
        </c:dLbls>
        <c:marker val="1"/>
        <c:smooth val="0"/>
        <c:axId val="373009568"/>
        <c:axId val="373012704"/>
      </c:lineChart>
      <c:catAx>
        <c:axId val="3730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3012704"/>
        <c:crosses val="autoZero"/>
        <c:auto val="1"/>
        <c:lblAlgn val="ctr"/>
        <c:lblOffset val="100"/>
        <c:tickLblSkip val="1"/>
        <c:tickMarkSkip val="1"/>
        <c:noMultiLvlLbl val="0"/>
      </c:catAx>
      <c:valAx>
        <c:axId val="37301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0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0.06</c:v>
                </c:pt>
                <c:pt idx="4">
                  <c:v>#N/A</c:v>
                </c:pt>
                <c:pt idx="5">
                  <c:v>7.0000000000000007E-2</c:v>
                </c:pt>
                <c:pt idx="6">
                  <c:v>#N/A</c:v>
                </c:pt>
                <c:pt idx="7">
                  <c:v>0.06</c:v>
                </c:pt>
                <c:pt idx="8">
                  <c:v>#N/A</c:v>
                </c:pt>
                <c:pt idx="9">
                  <c:v>0.05</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0.37</c:v>
                </c:pt>
                <c:pt idx="2">
                  <c:v>#N/A</c:v>
                </c:pt>
                <c:pt idx="3">
                  <c:v>0.35</c:v>
                </c:pt>
                <c:pt idx="4">
                  <c:v>#N/A</c:v>
                </c:pt>
                <c:pt idx="5">
                  <c:v>0.14000000000000001</c:v>
                </c:pt>
                <c:pt idx="6">
                  <c:v>#N/A</c:v>
                </c:pt>
                <c:pt idx="7">
                  <c:v>0.1</c:v>
                </c:pt>
                <c:pt idx="8">
                  <c:v>#N/A</c:v>
                </c:pt>
                <c:pt idx="9">
                  <c:v>0.21</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0.61</c:v>
                </c:pt>
                <c:pt idx="2">
                  <c:v>#N/A</c:v>
                </c:pt>
                <c:pt idx="3">
                  <c:v>0.76</c:v>
                </c:pt>
                <c:pt idx="4">
                  <c:v>#N/A</c:v>
                </c:pt>
                <c:pt idx="5">
                  <c:v>0.53</c:v>
                </c:pt>
                <c:pt idx="6">
                  <c:v>#N/A</c:v>
                </c:pt>
                <c:pt idx="7">
                  <c:v>0.5</c:v>
                </c:pt>
                <c:pt idx="8">
                  <c:v>#N/A</c:v>
                </c:pt>
                <c:pt idx="9">
                  <c:v>0.42</c:v>
                </c:pt>
              </c:numCache>
            </c:numRef>
          </c:val>
        </c:ser>
        <c:ser>
          <c:idx val="5"/>
          <c:order val="5"/>
          <c:tx>
            <c:strRef>
              <c:f>データシート!$A$32</c:f>
              <c:strCache>
                <c:ptCount val="1"/>
                <c:pt idx="0">
                  <c:v>在宅介護サービス事業特別会計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1.31</c:v>
                </c:pt>
                <c:pt idx="2">
                  <c:v>#N/A</c:v>
                </c:pt>
                <c:pt idx="3">
                  <c:v>1.0900000000000001</c:v>
                </c:pt>
                <c:pt idx="4">
                  <c:v>#N/A</c:v>
                </c:pt>
                <c:pt idx="5">
                  <c:v>0.74</c:v>
                </c:pt>
                <c:pt idx="6">
                  <c:v>#N/A</c:v>
                </c:pt>
                <c:pt idx="7">
                  <c:v>0.45</c:v>
                </c:pt>
                <c:pt idx="8">
                  <c:v>#N/A</c:v>
                </c:pt>
                <c:pt idx="9">
                  <c:v>0.5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2.46</c:v>
                </c:pt>
                <c:pt idx="2">
                  <c:v>#N/A</c:v>
                </c:pt>
                <c:pt idx="3">
                  <c:v>1.0900000000000001</c:v>
                </c:pt>
                <c:pt idx="4">
                  <c:v>#N/A</c:v>
                </c:pt>
                <c:pt idx="5">
                  <c:v>0.49</c:v>
                </c:pt>
                <c:pt idx="6">
                  <c:v>#N/A</c:v>
                </c:pt>
                <c:pt idx="7">
                  <c:v>0.05</c:v>
                </c:pt>
                <c:pt idx="8">
                  <c:v>#N/A</c:v>
                </c:pt>
                <c:pt idx="9">
                  <c:v>1.05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0.71</c:v>
                </c:pt>
                <c:pt idx="2">
                  <c:v>#N/A</c:v>
                </c:pt>
                <c:pt idx="3">
                  <c:v>0.83</c:v>
                </c:pt>
                <c:pt idx="4">
                  <c:v>#N/A</c:v>
                </c:pt>
                <c:pt idx="5">
                  <c:v>0.65</c:v>
                </c:pt>
                <c:pt idx="6">
                  <c:v>#N/A</c:v>
                </c:pt>
                <c:pt idx="7">
                  <c:v>0.85</c:v>
                </c:pt>
                <c:pt idx="8">
                  <c:v>#N/A</c:v>
                </c:pt>
                <c:pt idx="9">
                  <c:v>1.17</c:v>
                </c:pt>
              </c:numCache>
            </c:numRef>
          </c:val>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3.05</c:v>
                </c:pt>
                <c:pt idx="2">
                  <c:v>#N/A</c:v>
                </c:pt>
                <c:pt idx="3">
                  <c:v>2.87</c:v>
                </c:pt>
                <c:pt idx="4">
                  <c:v>#N/A</c:v>
                </c:pt>
                <c:pt idx="5">
                  <c:v>2.74</c:v>
                </c:pt>
                <c:pt idx="6">
                  <c:v>#N/A</c:v>
                </c:pt>
                <c:pt idx="7">
                  <c:v>2.63</c:v>
                </c:pt>
                <c:pt idx="8">
                  <c:v>#N/A</c:v>
                </c:pt>
                <c:pt idx="9">
                  <c:v>2.88</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1.58</c:v>
                </c:pt>
                <c:pt idx="1">
                  <c:v>#N/A</c:v>
                </c:pt>
                <c:pt idx="2">
                  <c:v>2.0699999999999998</c:v>
                </c:pt>
                <c:pt idx="3">
                  <c:v>#N/A</c:v>
                </c:pt>
                <c:pt idx="4">
                  <c:v>2.4300000000000002</c:v>
                </c:pt>
                <c:pt idx="5">
                  <c:v>#N/A</c:v>
                </c:pt>
                <c:pt idx="6">
                  <c:v>3.46</c:v>
                </c:pt>
                <c:pt idx="7">
                  <c:v>#N/A</c:v>
                </c:pt>
                <c:pt idx="8">
                  <c:v>3.87</c:v>
                </c:pt>
                <c:pt idx="9">
                  <c:v>#N/A</c:v>
                </c:pt>
              </c:numCache>
            </c:numRef>
          </c:val>
        </c:ser>
        <c:dLbls>
          <c:showLegendKey val="0"/>
          <c:showVal val="0"/>
          <c:showCatName val="0"/>
          <c:showSerName val="0"/>
          <c:showPercent val="0"/>
          <c:showBubbleSize val="0"/>
        </c:dLbls>
        <c:gapWidth val="150"/>
        <c:overlap val="100"/>
        <c:axId val="373010352"/>
        <c:axId val="373008000"/>
      </c:barChart>
      <c:catAx>
        <c:axId val="37301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008000"/>
        <c:crosses val="autoZero"/>
        <c:auto val="1"/>
        <c:lblAlgn val="ctr"/>
        <c:lblOffset val="100"/>
        <c:tickLblSkip val="1"/>
        <c:tickMarkSkip val="1"/>
        <c:noMultiLvlLbl val="0"/>
      </c:catAx>
      <c:valAx>
        <c:axId val="37300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1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1169</c:v>
                </c:pt>
                <c:pt idx="5">
                  <c:v>1157</c:v>
                </c:pt>
                <c:pt idx="8">
                  <c:v>1169</c:v>
                </c:pt>
                <c:pt idx="11">
                  <c:v>1212</c:v>
                </c:pt>
                <c:pt idx="14">
                  <c:v>1202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7</c:v>
                </c:pt>
                <c:pt idx="3">
                  <c:v>8</c:v>
                </c:pt>
                <c:pt idx="6">
                  <c:v>7</c:v>
                </c:pt>
                <c:pt idx="9">
                  <c:v>5</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39</c:v>
                </c:pt>
                <c:pt idx="3">
                  <c:v>2</c:v>
                </c:pt>
                <c:pt idx="6">
                  <c:v>9</c:v>
                </c:pt>
                <c:pt idx="9">
                  <c:v>1</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11</c:v>
                </c:pt>
                <c:pt idx="6">
                  <c:v>9</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638</c:v>
                </c:pt>
                <c:pt idx="3">
                  <c:v>617</c:v>
                </c:pt>
                <c:pt idx="6">
                  <c:v>615</c:v>
                </c:pt>
                <c:pt idx="9">
                  <c:v>634</c:v>
                </c:pt>
                <c:pt idx="12">
                  <c:v>669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1281</c:v>
                </c:pt>
                <c:pt idx="3">
                  <c:v>1263</c:v>
                </c:pt>
                <c:pt idx="6">
                  <c:v>1291</c:v>
                </c:pt>
                <c:pt idx="9">
                  <c:v>1320</c:v>
                </c:pt>
                <c:pt idx="12">
                  <c:v>1268</c:v>
                </c:pt>
              </c:numCache>
            </c:numRef>
          </c:val>
        </c:ser>
        <c:dLbls>
          <c:showLegendKey val="0"/>
          <c:showVal val="0"/>
          <c:showCatName val="0"/>
          <c:showSerName val="0"/>
          <c:showPercent val="0"/>
          <c:showBubbleSize val="0"/>
        </c:dLbls>
        <c:gapWidth val="100"/>
        <c:overlap val="100"/>
        <c:axId val="373010744"/>
        <c:axId val="37301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807</c:v>
                </c:pt>
                <c:pt idx="2">
                  <c:v>#N/A</c:v>
                </c:pt>
                <c:pt idx="3">
                  <c:v>#N/A</c:v>
                </c:pt>
                <c:pt idx="4">
                  <c:v>744</c:v>
                </c:pt>
                <c:pt idx="5">
                  <c:v>#N/A</c:v>
                </c:pt>
                <c:pt idx="6">
                  <c:v>#N/A</c:v>
                </c:pt>
                <c:pt idx="7">
                  <c:v>762</c:v>
                </c:pt>
                <c:pt idx="8">
                  <c:v>#N/A</c:v>
                </c:pt>
                <c:pt idx="9">
                  <c:v>#N/A</c:v>
                </c:pt>
                <c:pt idx="10">
                  <c:v>758</c:v>
                </c:pt>
                <c:pt idx="11">
                  <c:v>#N/A</c:v>
                </c:pt>
                <c:pt idx="12">
                  <c:v>#N/A</c:v>
                </c:pt>
                <c:pt idx="13">
                  <c:v>777</c:v>
                </c:pt>
                <c:pt idx="14">
                  <c:v>#N/A</c:v>
                </c:pt>
              </c:numCache>
            </c:numRef>
          </c:val>
          <c:smooth val="0"/>
        </c:ser>
        <c:dLbls>
          <c:showLegendKey val="0"/>
          <c:showVal val="0"/>
          <c:showCatName val="0"/>
          <c:showSerName val="0"/>
          <c:showPercent val="0"/>
          <c:showBubbleSize val="0"/>
        </c:dLbls>
        <c:marker val="1"/>
        <c:smooth val="0"/>
        <c:axId val="373010744"/>
        <c:axId val="373011136"/>
      </c:lineChart>
      <c:catAx>
        <c:axId val="37301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011136"/>
        <c:crosses val="autoZero"/>
        <c:auto val="1"/>
        <c:lblAlgn val="ctr"/>
        <c:lblOffset val="100"/>
        <c:tickLblSkip val="1"/>
        <c:tickMarkSkip val="1"/>
        <c:noMultiLvlLbl val="0"/>
      </c:catAx>
      <c:valAx>
        <c:axId val="37301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1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13613</c:v>
                </c:pt>
                <c:pt idx="5">
                  <c:v>14225</c:v>
                </c:pt>
                <c:pt idx="8">
                  <c:v>14003</c:v>
                </c:pt>
                <c:pt idx="11">
                  <c:v>13678</c:v>
                </c:pt>
                <c:pt idx="14">
                  <c:v>13324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2166</c:v>
                </c:pt>
                <c:pt idx="5">
                  <c:v>2001</c:v>
                </c:pt>
                <c:pt idx="8">
                  <c:v>1789</c:v>
                </c:pt>
                <c:pt idx="11">
                  <c:v>1659</c:v>
                </c:pt>
                <c:pt idx="14">
                  <c:v>1514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387</c:v>
                </c:pt>
                <c:pt idx="5">
                  <c:v>437</c:v>
                </c:pt>
                <c:pt idx="8">
                  <c:v>420</c:v>
                </c:pt>
                <c:pt idx="11">
                  <c:v>239</c:v>
                </c:pt>
                <c:pt idx="14">
                  <c:v>327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18</c:v>
                </c:pt>
                <c:pt idx="6">
                  <c:v>47</c:v>
                </c:pt>
                <c:pt idx="9">
                  <c:v>5</c:v>
                </c:pt>
                <c:pt idx="12">
                  <c:v>23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2560</c:v>
                </c:pt>
                <c:pt idx="3">
                  <c:v>2492</c:v>
                </c:pt>
                <c:pt idx="6">
                  <c:v>2330</c:v>
                </c:pt>
                <c:pt idx="9">
                  <c:v>2001</c:v>
                </c:pt>
                <c:pt idx="12">
                  <c:v>1933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181</c:v>
                </c:pt>
                <c:pt idx="3">
                  <c:v>148</c:v>
                </c:pt>
                <c:pt idx="6">
                  <c:v>276</c:v>
                </c:pt>
                <c:pt idx="9">
                  <c:v>251</c:v>
                </c:pt>
                <c:pt idx="12">
                  <c:v>233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10256</c:v>
                </c:pt>
                <c:pt idx="3">
                  <c:v>10150</c:v>
                </c:pt>
                <c:pt idx="6">
                  <c:v>9848</c:v>
                </c:pt>
                <c:pt idx="9">
                  <c:v>9549</c:v>
                </c:pt>
                <c:pt idx="12">
                  <c:v>9385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963</c:v>
                </c:pt>
                <c:pt idx="3">
                  <c:v>1041</c:v>
                </c:pt>
                <c:pt idx="6">
                  <c:v>982</c:v>
                </c:pt>
                <c:pt idx="9">
                  <c:v>924</c:v>
                </c:pt>
                <c:pt idx="12">
                  <c:v>868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11449</c:v>
                </c:pt>
                <c:pt idx="3">
                  <c:v>11266</c:v>
                </c:pt>
                <c:pt idx="6">
                  <c:v>11218</c:v>
                </c:pt>
                <c:pt idx="9">
                  <c:v>10911</c:v>
                </c:pt>
                <c:pt idx="12">
                  <c:v>10437</c:v>
                </c:pt>
              </c:numCache>
            </c:numRef>
          </c:val>
        </c:ser>
        <c:dLbls>
          <c:showLegendKey val="0"/>
          <c:showVal val="0"/>
          <c:showCatName val="0"/>
          <c:showSerName val="0"/>
          <c:showPercent val="0"/>
          <c:showBubbleSize val="0"/>
        </c:dLbls>
        <c:gapWidth val="100"/>
        <c:overlap val="100"/>
        <c:axId val="373013096"/>
        <c:axId val="346746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9268</c:v>
                </c:pt>
                <c:pt idx="2">
                  <c:v>#N/A</c:v>
                </c:pt>
                <c:pt idx="3">
                  <c:v>#N/A</c:v>
                </c:pt>
                <c:pt idx="4">
                  <c:v>8452</c:v>
                </c:pt>
                <c:pt idx="5">
                  <c:v>#N/A</c:v>
                </c:pt>
                <c:pt idx="6">
                  <c:v>#N/A</c:v>
                </c:pt>
                <c:pt idx="7">
                  <c:v>8489</c:v>
                </c:pt>
                <c:pt idx="8">
                  <c:v>#N/A</c:v>
                </c:pt>
                <c:pt idx="9">
                  <c:v>#N/A</c:v>
                </c:pt>
                <c:pt idx="10">
                  <c:v>8064</c:v>
                </c:pt>
                <c:pt idx="11">
                  <c:v>#N/A</c:v>
                </c:pt>
                <c:pt idx="12">
                  <c:v>#N/A</c:v>
                </c:pt>
                <c:pt idx="13">
                  <c:v>7714</c:v>
                </c:pt>
                <c:pt idx="14">
                  <c:v>#N/A</c:v>
                </c:pt>
              </c:numCache>
            </c:numRef>
          </c:val>
          <c:smooth val="0"/>
        </c:ser>
        <c:dLbls>
          <c:showLegendKey val="0"/>
          <c:showVal val="0"/>
          <c:showCatName val="0"/>
          <c:showSerName val="0"/>
          <c:showPercent val="0"/>
          <c:showBubbleSize val="0"/>
        </c:dLbls>
        <c:marker val="1"/>
        <c:smooth val="0"/>
        <c:axId val="373013096"/>
        <c:axId val="346746840"/>
      </c:lineChart>
      <c:catAx>
        <c:axId val="37301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6746840"/>
        <c:crosses val="autoZero"/>
        <c:auto val="1"/>
        <c:lblAlgn val="ctr"/>
        <c:lblOffset val="100"/>
        <c:tickLblSkip val="1"/>
        <c:tickMarkSkip val="1"/>
        <c:noMultiLvlLbl val="0"/>
      </c:catAx>
      <c:valAx>
        <c:axId val="346746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1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{79AD0714-9173-462D-A2EB-D74E795FE486}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{AA0EB792-F9D9-44D0-9F34-FDBCF905A7F6}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{03BE01BD-A3C8-4BD5-BC65-BB96218A7ECA}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{6F7FD6DA-5F89-4040-98AE-4C99A1E0D0AE}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{186BCA3E-6BF5-4C5D-8006-AD003F7769FB}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{2115BC80-31C7-46FE-85CF-ABB2D87B9842}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{23112F61-84BE-4EDE-9B75-A78B5DFCBAC8}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{EC6D3C77-7237-4D21-92EE-937326D1174A}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{D135C9AE-44BB-4EC0-B214-B8A255F0D885}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{D00ED5F8-708F-455B-B0A9-E42A9DCDC953}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73008784"/>
        <c:axId val="373013880"/>
      </c:scatterChart>
      <c:valAx>
        <c:axId val="373008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013880"/>
        <c:crosses val="autoZero"/>
        <c:crossBetween val="midCat"/>
      </c:valAx>
      <c:valAx>
        <c:axId val="373013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008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{7CDA34FA-6F9A-44BB-AE6F-CDFA8A2724A7}</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5087231743090939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{980898BB-B622-4D69-BCE5-2137326261B0}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{C879F97C-2F9F-47D0-BB99-E68D829779BA}</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832369278053649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{4FBCE476-3C1C-4A24-8CC8-4D1EFE6E4FC0}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{91361C54-EE10-4CFB-ACBA-2D5C64B093DD}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12.5</c:v>
                </c:pt>
                <c:pt idx="2">
                  <c:v>12.8</c:v>
                </c:pt>
                <c:pt idx="3">
                  <c:v>12.6</c:v>
                </c:pt>
                <c:pt idx="4">
                  <c:v>12.7</c:v>
                </c:pt>
              </c:numCache>
            </c:numRef>
          </c:xVal>
          <c:yVal>
            <c:numRef>
              <c:f>公会計指標分析・財政指標組合せ分析表!$K$73:$O$73</c:f>
              <c:numCache>
                <c:formatCode>#,##0.0;"▲ "#,##0.0</c:formatCode>
                <c:ptCount val="5"/>
                <c:pt idx="0">
                  <c:v>154.4</c:v>
                </c:pt>
                <c:pt idx="1">
                  <c:v>141.80000000000001</c:v>
                </c:pt>
                <c:pt idx="2">
                  <c:v>141.19999999999999</c:v>
                </c:pt>
                <c:pt idx="3">
                  <c:v>136.69999999999999</c:v>
                </c:pt>
                <c:pt idx="4">
                  <c:v>126.3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{C40389B5-E88C-48F2-88EF-8DC237B7414B}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{071F6D96-B5E4-47CD-8B96-08AA1A562D92}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{FB0AFEEE-B51B-4A47-B787-11A0664A9CF8}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{4404A5EC-7DE2-4AAF-9448-4D8B8BB6EF13}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{698B7094-5AA9-4238-A6C8-9F992B21A742}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373007608"/>
        <c:axId val="384806312"/>
      </c:scatterChart>
      <c:valAx>
        <c:axId val="373007608"/>
        <c:scaling>
          <c:orientation val="minMax"/>
          <c:max val="14.1"/>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806312"/>
        <c:crosses val="autoZero"/>
        <c:crossBetween val="midCat"/>
      </c:valAx>
      <c:valAx>
        <c:axId val="384806312"/>
        <c:scaling>
          <c:orientation val="minMax"/>
          <c:max val="17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007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分子の大部分を元利償還金が占めているが、その中でも臨時財政対策債の割合が高くなってきている。基準財政需要額への算入率が高い地方債を選択することで実質的な負担額を減らすよう心掛ける。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一般会計等に係る地方債現在高及び公営企業債</a:t>
          </a:r>
          <a:r>
            <a:rPr kumimoji="1" lang="ja-JP" altLang="ja-JP" sz="1400">
              <a:solidFill>
                <a:schemeClr val="dk1"/>
              </a:solidFill>
              <a:effectLst/>
              <a:latin typeface="+mn-lt"/>
              <a:ea typeface="+mn-ea"/>
              <a:cs typeface="+mn-cs"/>
            </a:rPr>
            <a:t>（下水道事業）</a:t>
          </a:r>
          <a:r>
            <a:rPr kumimoji="1" lang="ja-JP" altLang="en-US" sz="1400">
              <a:latin typeface="ＭＳ ゴシック" pitchFamily="49" charset="-128"/>
              <a:ea typeface="ＭＳ ゴシック" pitchFamily="49" charset="-128"/>
            </a:rPr>
            <a:t>繰入見込額の減により、将来負担額は減少を続けている。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28,701
28,611
133.72
11,522,029
11,412,145
75,722
7,197,133
10,437,252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126.3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28,701
28,611
133.72
11,522,029
11,412,145
75,722
7,197,133
10,437,252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28,701
28,611
133.72
11,522,029
11,412,145
75,722
7,197,133
10,437,252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28,701
28,611
133.72
11,522,029
11,412,145
75,722
7,197,133
10,437,252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126.3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ほぼ一定で推移している。</a:t>
          </a:r>
          <a:r>
            <a:rPr kumimoji="1" lang="en-US" altLang="ja-JP" sz="1300">
              <a:latin typeface="ＭＳ Ｐゴシック"/>
            </a:rPr>
            <a:t>類型の見直しによりⅠ-1からⅠ-2に変更になったことで類似団体内平均値が大きく上がったと思われる。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96" name="テキスト ボックス 95"/>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3.3</a:t>
          </a:r>
          <a:r>
            <a:rPr kumimoji="1" lang="ja-JP" altLang="en-US" sz="1300">
              <a:latin typeface="ＭＳ Ｐゴシック"/>
            </a:rPr>
            <a:t>ポイント減少したが、依然として類似団体平均を上回っている。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122767</xdr:rowOff>
    </xdr:from>
    <xdr:to>
      <xdr:col>7</xdr:col>
      <xdr:colOff>152400</xdr:colOff>
      <xdr:row>67</xdr:row>
      <xdr:rowOff>84031</xdr:rowOff>
    </xdr:to>
    <xdr:cxnSp macro="">
      <xdr:nvCxnSpPr>
        <xdr:cNvPr id="131" name="直線コネクタ 130"/>
        <xdr:cNvCxnSpPr/>
      </xdr:nvCxnSpPr>
      <xdr:spPr>
        <a:xfrm flipV="1">
          <a:off x="4114800" y="11438467"/>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138854</xdr:rowOff>
    </xdr:from>
    <xdr:to>
      <xdr:col>6</xdr:col>
      <xdr:colOff>0</xdr:colOff>
      <xdr:row>67</xdr:row>
      <xdr:rowOff>84031</xdr:rowOff>
    </xdr:to>
    <xdr:cxnSp macro="">
      <xdr:nvCxnSpPr>
        <xdr:cNvPr id="134" name="直線コネクタ 133"/>
        <xdr:cNvCxnSpPr/>
      </xdr:nvCxnSpPr>
      <xdr:spPr>
        <a:xfrm>
          <a:off x="3225800" y="1145455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138854</xdr:rowOff>
    </xdr:from>
    <xdr:to>
      <xdr:col>4</xdr:col>
      <xdr:colOff>482600</xdr:colOff>
      <xdr:row>67</xdr:row>
      <xdr:rowOff>23706</xdr:rowOff>
    </xdr:to>
    <xdr:cxnSp macro="">
      <xdr:nvCxnSpPr>
        <xdr:cNvPr id="137" name="直線コネクタ 136"/>
        <xdr:cNvCxnSpPr/>
      </xdr:nvCxnSpPr>
      <xdr:spPr>
        <a:xfrm flipV="1">
          <a:off x="2336800" y="114545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154940</xdr:rowOff>
    </xdr:from>
    <xdr:to>
      <xdr:col>3</xdr:col>
      <xdr:colOff>279400</xdr:colOff>
      <xdr:row>67</xdr:row>
      <xdr:rowOff>23706</xdr:rowOff>
    </xdr:to>
    <xdr:cxnSp macro="">
      <xdr:nvCxnSpPr>
        <xdr:cNvPr id="140" name="直線コネクタ 139"/>
        <xdr:cNvCxnSpPr/>
      </xdr:nvCxnSpPr>
      <xdr:spPr>
        <a:xfrm>
          <a:off x="1447800" y="114706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71967</xdr:rowOff>
    </xdr:from>
    <xdr:to>
      <xdr:col>7</xdr:col>
      <xdr:colOff>203200</xdr:colOff>
      <xdr:row>67</xdr:row>
      <xdr:rowOff>2117</xdr:rowOff>
    </xdr:to>
    <xdr:sp macro="" textlink="">
      <xdr:nvSpPr>
        <xdr:cNvPr id="150" name="円/楕円 149"/>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44044</xdr:rowOff>
    </xdr:from>
    <xdr:ext cx="762000" cy="259045"/>
    <xdr:sp macro="" textlink="">
      <xdr:nvSpPr>
        <xdr:cNvPr id="151" name="財政構造の弾力性該当値テキスト"/>
        <xdr:cNvSpPr txBox="1"/>
      </xdr:nvSpPr>
      <xdr:spPr>
        <a:xfrm>
          <a:off x="5041900" y="1135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33231</xdr:rowOff>
    </xdr:from>
    <xdr:to>
      <xdr:col>6</xdr:col>
      <xdr:colOff>50800</xdr:colOff>
      <xdr:row>67</xdr:row>
      <xdr:rowOff>134831</xdr:rowOff>
    </xdr:to>
    <xdr:sp macro="" textlink="">
      <xdr:nvSpPr>
        <xdr:cNvPr id="152" name="円/楕円 151"/>
        <xdr:cNvSpPr/>
      </xdr:nvSpPr>
      <xdr:spPr>
        <a:xfrm>
          <a:off x="4064000" y="115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119608</xdr:rowOff>
    </xdr:from>
    <xdr:ext cx="736600" cy="259045"/>
    <xdr:sp macro="" textlink="">
      <xdr:nvSpPr>
        <xdr:cNvPr id="153" name="テキスト ボックス 152"/>
        <xdr:cNvSpPr txBox="1"/>
      </xdr:nvSpPr>
      <xdr:spPr>
        <a:xfrm>
          <a:off x="3733800" y="1160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88054</xdr:rowOff>
    </xdr:from>
    <xdr:to>
      <xdr:col>4</xdr:col>
      <xdr:colOff>533400</xdr:colOff>
      <xdr:row>67</xdr:row>
      <xdr:rowOff>18204</xdr:rowOff>
    </xdr:to>
    <xdr:sp macro="" textlink="">
      <xdr:nvSpPr>
        <xdr:cNvPr id="154" name="円/楕円 153"/>
        <xdr:cNvSpPr/>
      </xdr:nvSpPr>
      <xdr:spPr>
        <a:xfrm>
          <a:off x="3175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2981</xdr:rowOff>
    </xdr:from>
    <xdr:ext cx="762000" cy="259045"/>
    <xdr:sp macro="" textlink="">
      <xdr:nvSpPr>
        <xdr:cNvPr id="155" name="テキスト ボックス 154"/>
        <xdr:cNvSpPr txBox="1"/>
      </xdr:nvSpPr>
      <xdr:spPr>
        <a:xfrm>
          <a:off x="2844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144356</xdr:rowOff>
    </xdr:from>
    <xdr:to>
      <xdr:col>3</xdr:col>
      <xdr:colOff>330200</xdr:colOff>
      <xdr:row>67</xdr:row>
      <xdr:rowOff>74506</xdr:rowOff>
    </xdr:to>
    <xdr:sp macro="" textlink="">
      <xdr:nvSpPr>
        <xdr:cNvPr id="156" name="円/楕円 155"/>
        <xdr:cNvSpPr/>
      </xdr:nvSpPr>
      <xdr:spPr>
        <a:xfrm>
          <a:off x="2286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59283</xdr:rowOff>
    </xdr:from>
    <xdr:ext cx="762000" cy="259045"/>
    <xdr:sp macro="" textlink="">
      <xdr:nvSpPr>
        <xdr:cNvPr id="157" name="テキスト ボックス 156"/>
        <xdr:cNvSpPr txBox="1"/>
      </xdr:nvSpPr>
      <xdr:spPr>
        <a:xfrm>
          <a:off x="1955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104140</xdr:rowOff>
    </xdr:from>
    <xdr:to>
      <xdr:col>2</xdr:col>
      <xdr:colOff>127000</xdr:colOff>
      <xdr:row>67</xdr:row>
      <xdr:rowOff>34290</xdr:rowOff>
    </xdr:to>
    <xdr:sp macro="" textlink="">
      <xdr:nvSpPr>
        <xdr:cNvPr id="158" name="円/楕円 157"/>
        <xdr:cNvSpPr/>
      </xdr:nvSpPr>
      <xdr:spPr>
        <a:xfrm>
          <a:off x="1397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19067</xdr:rowOff>
    </xdr:from>
    <xdr:ext cx="762000" cy="259045"/>
    <xdr:sp macro="" textlink="">
      <xdr:nvSpPr>
        <xdr:cNvPr id="159" name="テキスト ボックス 158"/>
        <xdr:cNvSpPr txBox="1"/>
      </xdr:nvSpPr>
      <xdr:spPr>
        <a:xfrm>
          <a:off x="1066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[123,904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職員数の削減を進めており、類似団体の中でも低い値を維持している。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7835</xdr:rowOff>
    </xdr:from>
    <xdr:to>
      <xdr:col>7</xdr:col>
      <xdr:colOff>152400</xdr:colOff>
      <xdr:row>81</xdr:row>
      <xdr:rowOff>9350</xdr:rowOff>
    </xdr:to>
    <xdr:cxnSp macro="">
      <xdr:nvCxnSpPr>
        <xdr:cNvPr id="194" name="直線コネクタ 193"/>
        <xdr:cNvCxnSpPr/>
      </xdr:nvCxnSpPr>
      <xdr:spPr>
        <a:xfrm>
          <a:off x="4114800" y="13895285"/>
          <a:ext cx="8382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160970</xdr:rowOff>
    </xdr:from>
    <xdr:to>
      <xdr:col>6</xdr:col>
      <xdr:colOff>0</xdr:colOff>
      <xdr:row>81</xdr:row>
      <xdr:rowOff>7835</xdr:rowOff>
    </xdr:to>
    <xdr:cxnSp macro="">
      <xdr:nvCxnSpPr>
        <xdr:cNvPr id="197" name="直線コネクタ 196"/>
        <xdr:cNvCxnSpPr/>
      </xdr:nvCxnSpPr>
      <xdr:spPr>
        <a:xfrm>
          <a:off x="3225800" y="13876970"/>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160970</xdr:rowOff>
    </xdr:from>
    <xdr:to>
      <xdr:col>4</xdr:col>
      <xdr:colOff>482600</xdr:colOff>
      <xdr:row>81</xdr:row>
      <xdr:rowOff>31209</xdr:rowOff>
    </xdr:to>
    <xdr:cxnSp macro="">
      <xdr:nvCxnSpPr>
        <xdr:cNvPr id="200" name="直線コネクタ 199"/>
        <xdr:cNvCxnSpPr/>
      </xdr:nvCxnSpPr>
      <xdr:spPr>
        <a:xfrm flipV="1">
          <a:off x="2336800" y="13876970"/>
          <a:ext cx="889000" cy="4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31209</xdr:rowOff>
    </xdr:from>
    <xdr:to>
      <xdr:col>3</xdr:col>
      <xdr:colOff>279400</xdr:colOff>
      <xdr:row>81</xdr:row>
      <xdr:rowOff>61937</xdr:rowOff>
    </xdr:to>
    <xdr:cxnSp macro="">
      <xdr:nvCxnSpPr>
        <xdr:cNvPr id="203" name="直線コネクタ 202"/>
        <xdr:cNvCxnSpPr/>
      </xdr:nvCxnSpPr>
      <xdr:spPr>
        <a:xfrm flipV="1">
          <a:off x="1447800" y="13918659"/>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130000</xdr:rowOff>
    </xdr:from>
    <xdr:to>
      <xdr:col>7</xdr:col>
      <xdr:colOff>203200</xdr:colOff>
      <xdr:row>81</xdr:row>
      <xdr:rowOff>60150</xdr:rowOff>
    </xdr:to>
    <xdr:sp macro="" textlink="">
      <xdr:nvSpPr>
        <xdr:cNvPr id="213" name="円/楕円 212"/>
        <xdr:cNvSpPr/>
      </xdr:nvSpPr>
      <xdr:spPr>
        <a:xfrm>
          <a:off x="4902200" y="138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51277</xdr:rowOff>
    </xdr:from>
    <xdr:ext cx="762000" cy="259045"/>
    <xdr:sp macro="" textlink="">
      <xdr:nvSpPr>
        <xdr:cNvPr id="214" name="人件費・物件費等の状況該当値テキスト"/>
        <xdr:cNvSpPr txBox="1"/>
      </xdr:nvSpPr>
      <xdr:spPr>
        <a:xfrm>
          <a:off x="5041900" y="137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128485</xdr:rowOff>
    </xdr:from>
    <xdr:to>
      <xdr:col>6</xdr:col>
      <xdr:colOff>50800</xdr:colOff>
      <xdr:row>81</xdr:row>
      <xdr:rowOff>58635</xdr:rowOff>
    </xdr:to>
    <xdr:sp macro="" textlink="">
      <xdr:nvSpPr>
        <xdr:cNvPr id="215" name="円/楕円 214"/>
        <xdr:cNvSpPr/>
      </xdr:nvSpPr>
      <xdr:spPr>
        <a:xfrm>
          <a:off x="4064000" y="138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68812</xdr:rowOff>
    </xdr:from>
    <xdr:ext cx="736600" cy="259045"/>
    <xdr:sp macro="" textlink="">
      <xdr:nvSpPr>
        <xdr:cNvPr id="216" name="テキスト ボックス 215"/>
        <xdr:cNvSpPr txBox="1"/>
      </xdr:nvSpPr>
      <xdr:spPr>
        <a:xfrm>
          <a:off x="3733800" y="1361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123,527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110170</xdr:rowOff>
    </xdr:from>
    <xdr:to>
      <xdr:col>4</xdr:col>
      <xdr:colOff>533400</xdr:colOff>
      <xdr:row>81</xdr:row>
      <xdr:rowOff>40320</xdr:rowOff>
    </xdr:to>
    <xdr:sp macro="" textlink="">
      <xdr:nvSpPr>
        <xdr:cNvPr id="217" name="円/楕円 216"/>
        <xdr:cNvSpPr/>
      </xdr:nvSpPr>
      <xdr:spPr>
        <a:xfrm>
          <a:off x="3175000" y="138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50497</xdr:rowOff>
    </xdr:from>
    <xdr:ext cx="762000" cy="259045"/>
    <xdr:sp macro="" textlink="">
      <xdr:nvSpPr>
        <xdr:cNvPr id="218" name="テキスト ボックス 217"/>
        <xdr:cNvSpPr txBox="1"/>
      </xdr:nvSpPr>
      <xdr:spPr>
        <a:xfrm>
          <a:off x="2844800" y="1359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118,973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151859</xdr:rowOff>
    </xdr:from>
    <xdr:to>
      <xdr:col>3</xdr:col>
      <xdr:colOff>330200</xdr:colOff>
      <xdr:row>81</xdr:row>
      <xdr:rowOff>82009</xdr:rowOff>
    </xdr:to>
    <xdr:sp macro="" textlink="">
      <xdr:nvSpPr>
        <xdr:cNvPr id="219" name="円/楕円 218"/>
        <xdr:cNvSpPr/>
      </xdr:nvSpPr>
      <xdr:spPr>
        <a:xfrm>
          <a:off x="2286000" y="1386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92186</xdr:rowOff>
    </xdr:from>
    <xdr:ext cx="762000" cy="259045"/>
    <xdr:sp macro="" textlink="">
      <xdr:nvSpPr>
        <xdr:cNvPr id="220" name="テキスト ボックス 219"/>
        <xdr:cNvSpPr txBox="1"/>
      </xdr:nvSpPr>
      <xdr:spPr>
        <a:xfrm>
          <a:off x="1955800" y="1363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11137</xdr:rowOff>
    </xdr:from>
    <xdr:to>
      <xdr:col>2</xdr:col>
      <xdr:colOff>127000</xdr:colOff>
      <xdr:row>81</xdr:row>
      <xdr:rowOff>112737</xdr:rowOff>
    </xdr:to>
    <xdr:sp macro="" textlink="">
      <xdr:nvSpPr>
        <xdr:cNvPr id="221" name="円/楕円 220"/>
        <xdr:cNvSpPr/>
      </xdr:nvSpPr>
      <xdr:spPr>
        <a:xfrm>
          <a:off x="1397000" y="138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122914</xdr:rowOff>
    </xdr:from>
    <xdr:ext cx="762000" cy="259045"/>
    <xdr:sp macro="" textlink="">
      <xdr:nvSpPr>
        <xdr:cNvPr id="222" name="テキスト ボックス 221"/>
        <xdr:cNvSpPr txBox="1"/>
      </xdr:nvSpPr>
      <xdr:spPr>
        <a:xfrm>
          <a:off x="1066800" y="1366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類似団体内平均値を下回っており、前年度と比較して</a:t>
          </a:r>
          <a:r>
            <a:rPr kumimoji="1" lang="en-US" altLang="ja-JP" sz="1300">
              <a:latin typeface="ＭＳ Ｐゴシック"/>
            </a:rPr>
            <a:t>0.8</a:t>
          </a:r>
          <a:r>
            <a:rPr kumimoji="1" lang="ja-JP" altLang="en-US" sz="1300">
              <a:latin typeface="ＭＳ Ｐゴシック"/>
            </a:rPr>
            <a:t>ポイント低下した。</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110368</xdr:rowOff>
    </xdr:to>
    <xdr:cxnSp macro="">
      <xdr:nvCxnSpPr>
        <xdr:cNvPr id="258" name="直線コネクタ 257"/>
        <xdr:cNvCxnSpPr/>
      </xdr:nvCxnSpPr>
      <xdr:spPr>
        <a:xfrm flipV="1">
          <a:off x="16179800" y="1424879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19352</xdr:rowOff>
    </xdr:to>
    <xdr:cxnSp macro="">
      <xdr:nvCxnSpPr>
        <xdr:cNvPr id="261" name="直線コネクタ 260"/>
        <xdr:cNvCxnSpPr/>
      </xdr:nvCxnSpPr>
      <xdr:spPr>
        <a:xfrm flipV="1">
          <a:off x="15290800" y="143407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12398</xdr:rowOff>
    </xdr:to>
    <xdr:cxnSp macro="">
      <xdr:nvCxnSpPr>
        <xdr:cNvPr id="264" name="直線コネクタ 263"/>
        <xdr:cNvCxnSpPr/>
      </xdr:nvCxnSpPr>
      <xdr:spPr>
        <a:xfrm flipV="1">
          <a:off x="14401800" y="14421152"/>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12398</xdr:rowOff>
    </xdr:from>
    <xdr:to>
      <xdr:col>21</xdr:col>
      <xdr:colOff>0</xdr:colOff>
      <xdr:row>89</xdr:row>
      <xdr:rowOff>35379</xdr:rowOff>
    </xdr:to>
    <xdr:cxnSp macro="">
      <xdr:nvCxnSpPr>
        <xdr:cNvPr id="267" name="直線コネクタ 266"/>
        <xdr:cNvCxnSpPr/>
      </xdr:nvCxnSpPr>
      <xdr:spPr>
        <a:xfrm flipV="1">
          <a:off x="13512800" y="152714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7" name="円/楕円 276"/>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8"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9" name="円/楕円 278"/>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80" name="テキスト ボックス 279"/>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82" name="テキスト ボックス 281"/>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133048</xdr:rowOff>
    </xdr:from>
    <xdr:to>
      <xdr:col>21</xdr:col>
      <xdr:colOff>50800</xdr:colOff>
      <xdr:row>89</xdr:row>
      <xdr:rowOff>63198</xdr:rowOff>
    </xdr:to>
    <xdr:sp macro="" textlink="">
      <xdr:nvSpPr>
        <xdr:cNvPr id="283" name="円/楕円 282"/>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73375</xdr:rowOff>
    </xdr:from>
    <xdr:ext cx="762000" cy="259045"/>
    <xdr:sp macro="" textlink="">
      <xdr:nvSpPr>
        <xdr:cNvPr id="284" name="テキスト ボックス 283"/>
        <xdr:cNvSpPr txBox="1"/>
      </xdr:nvSpPr>
      <xdr:spPr>
        <a:xfrm>
          <a:off x="14020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6" name="テキスト ボックス 285"/>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人口は毎年減少しているが、職員数も減少しているため人口千人当たりの職員数は</a:t>
          </a:r>
          <a:r>
            <a:rPr kumimoji="1" lang="en-US" altLang="ja-JP" sz="1300">
              <a:latin typeface="ＭＳ Ｐゴシック"/>
            </a:rPr>
            <a:t>0.02</a:t>
          </a:r>
          <a:r>
            <a:rPr kumimoji="1" lang="ja-JP" altLang="en-US" sz="1300">
              <a:latin typeface="ＭＳ Ｐゴシック"/>
            </a:rPr>
            <a:t>ポイント低下した。類似団体内平均値を下回っているが、行政サービスが低下しないよう注意が必要である。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133985</xdr:rowOff>
    </xdr:from>
    <xdr:to>
      <xdr:col>24</xdr:col>
      <xdr:colOff>558800</xdr:colOff>
      <xdr:row>60</xdr:row>
      <xdr:rowOff>137432</xdr:rowOff>
    </xdr:to>
    <xdr:cxnSp macro="">
      <xdr:nvCxnSpPr>
        <xdr:cNvPr id="323" name="直線コネクタ 322"/>
        <xdr:cNvCxnSpPr/>
      </xdr:nvCxnSpPr>
      <xdr:spPr>
        <a:xfrm flipV="1">
          <a:off x="16179800" y="1042098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137432</xdr:rowOff>
    </xdr:from>
    <xdr:to>
      <xdr:col>23</xdr:col>
      <xdr:colOff>406400</xdr:colOff>
      <xdr:row>61</xdr:row>
      <xdr:rowOff>22860</xdr:rowOff>
    </xdr:to>
    <xdr:cxnSp macro="">
      <xdr:nvCxnSpPr>
        <xdr:cNvPr id="326" name="直線コネクタ 325"/>
        <xdr:cNvCxnSpPr/>
      </xdr:nvCxnSpPr>
      <xdr:spPr>
        <a:xfrm flipV="1">
          <a:off x="15290800" y="10424432"/>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60778</xdr:rowOff>
    </xdr:to>
    <xdr:cxnSp macro="">
      <xdr:nvCxnSpPr>
        <xdr:cNvPr id="329" name="直線コネクタ 328"/>
        <xdr:cNvCxnSpPr/>
      </xdr:nvCxnSpPr>
      <xdr:spPr>
        <a:xfrm flipV="1">
          <a:off x="14401800" y="1048131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60778</xdr:rowOff>
    </xdr:from>
    <xdr:to>
      <xdr:col>21</xdr:col>
      <xdr:colOff>0</xdr:colOff>
      <xdr:row>61</xdr:row>
      <xdr:rowOff>71120</xdr:rowOff>
    </xdr:to>
    <xdr:cxnSp macro="">
      <xdr:nvCxnSpPr>
        <xdr:cNvPr id="332" name="直線コネクタ 331"/>
        <xdr:cNvCxnSpPr/>
      </xdr:nvCxnSpPr>
      <xdr:spPr>
        <a:xfrm flipV="1">
          <a:off x="13512800" y="1051922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83185</xdr:rowOff>
    </xdr:from>
    <xdr:to>
      <xdr:col>24</xdr:col>
      <xdr:colOff>609600</xdr:colOff>
      <xdr:row>61</xdr:row>
      <xdr:rowOff>13335</xdr:rowOff>
    </xdr:to>
    <xdr:sp macro="" textlink="">
      <xdr:nvSpPr>
        <xdr:cNvPr id="342" name="円/楕円 341"/>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99712</xdr:rowOff>
    </xdr:from>
    <xdr:ext cx="762000" cy="259045"/>
    <xdr:sp macro="" textlink="">
      <xdr:nvSpPr>
        <xdr:cNvPr id="343" name="定員管理の状況該当値テキスト"/>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86632</xdr:rowOff>
    </xdr:from>
    <xdr:to>
      <xdr:col>23</xdr:col>
      <xdr:colOff>457200</xdr:colOff>
      <xdr:row>61</xdr:row>
      <xdr:rowOff>16782</xdr:rowOff>
    </xdr:to>
    <xdr:sp macro="" textlink="">
      <xdr:nvSpPr>
        <xdr:cNvPr id="344" name="円/楕円 343"/>
        <xdr:cNvSpPr/>
      </xdr:nvSpPr>
      <xdr:spPr>
        <a:xfrm>
          <a:off x="16129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26959</xdr:rowOff>
    </xdr:from>
    <xdr:ext cx="736600" cy="259045"/>
    <xdr:sp macro="" textlink="">
      <xdr:nvSpPr>
        <xdr:cNvPr id="345" name="テキスト ボックス 344"/>
        <xdr:cNvSpPr txBox="1"/>
      </xdr:nvSpPr>
      <xdr:spPr>
        <a:xfrm>
          <a:off x="15798800" y="1014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143510</xdr:rowOff>
    </xdr:from>
    <xdr:to>
      <xdr:col>22</xdr:col>
      <xdr:colOff>254000</xdr:colOff>
      <xdr:row>61</xdr:row>
      <xdr:rowOff>73660</xdr:rowOff>
    </xdr:to>
    <xdr:sp macro="" textlink="">
      <xdr:nvSpPr>
        <xdr:cNvPr id="346" name="円/楕円 345"/>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83837</xdr:rowOff>
    </xdr:from>
    <xdr:ext cx="762000" cy="259045"/>
    <xdr:sp macro="" textlink="">
      <xdr:nvSpPr>
        <xdr:cNvPr id="347" name="テキスト ボックス 346"/>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9978</xdr:rowOff>
    </xdr:from>
    <xdr:to>
      <xdr:col>21</xdr:col>
      <xdr:colOff>50800</xdr:colOff>
      <xdr:row>61</xdr:row>
      <xdr:rowOff>111578</xdr:rowOff>
    </xdr:to>
    <xdr:sp macro="" textlink="">
      <xdr:nvSpPr>
        <xdr:cNvPr id="348" name="円/楕円 347"/>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49" name="テキスト ボックス 348"/>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50" name="円/楕円 349"/>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132097</xdr:rowOff>
    </xdr:from>
    <xdr:ext cx="762000" cy="259045"/>
    <xdr:sp macro="" textlink="">
      <xdr:nvSpPr>
        <xdr:cNvPr id="351" name="テキスト ボックス 350"/>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類似団体内平均値を上回っている。</a:t>
          </a:r>
          <a:r>
            <a:rPr kumimoji="1" lang="ja-JP" altLang="ja-JP" sz="1300">
              <a:solidFill>
                <a:schemeClr val="dk1"/>
              </a:solidFill>
              <a:effectLst/>
              <a:latin typeface="+mn-lt"/>
              <a:ea typeface="+mn-ea"/>
              <a:cs typeface="+mn-cs"/>
            </a:rPr>
            <a:t>基準財政需要額への算入率が高い地方債を選択することで実質的な負担額を減らすよう心掛ける。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164677</xdr:rowOff>
    </xdr:from>
    <xdr:to>
      <xdr:col>24</xdr:col>
      <xdr:colOff>558800</xdr:colOff>
      <xdr:row>42</xdr:row>
      <xdr:rowOff>1270</xdr:rowOff>
    </xdr:to>
    <xdr:cxnSp macro="">
      <xdr:nvCxnSpPr>
        <xdr:cNvPr id="385" name="直線コネクタ 384"/>
        <xdr:cNvCxnSpPr/>
      </xdr:nvCxnSpPr>
      <xdr:spPr>
        <a:xfrm>
          <a:off x="16179800" y="719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164677</xdr:rowOff>
    </xdr:from>
    <xdr:to>
      <xdr:col>23</xdr:col>
      <xdr:colOff>406400</xdr:colOff>
      <xdr:row>42</xdr:row>
      <xdr:rowOff>9313</xdr:rowOff>
    </xdr:to>
    <xdr:cxnSp macro="">
      <xdr:nvCxnSpPr>
        <xdr:cNvPr id="388" name="直線コネクタ 387"/>
        <xdr:cNvCxnSpPr/>
      </xdr:nvCxnSpPr>
      <xdr:spPr>
        <a:xfrm flipV="1">
          <a:off x="15290800" y="719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9313</xdr:rowOff>
    </xdr:to>
    <xdr:cxnSp macro="">
      <xdr:nvCxnSpPr>
        <xdr:cNvPr id="391" name="直線コネクタ 390"/>
        <xdr:cNvCxnSpPr/>
      </xdr:nvCxnSpPr>
      <xdr:spPr>
        <a:xfrm>
          <a:off x="14401800" y="718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156633</xdr:rowOff>
    </xdr:to>
    <xdr:cxnSp macro="">
      <xdr:nvCxnSpPr>
        <xdr:cNvPr id="394" name="直線コネクタ 393"/>
        <xdr:cNvCxnSpPr/>
      </xdr:nvCxnSpPr>
      <xdr:spPr>
        <a:xfrm>
          <a:off x="13512800" y="715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8" name="テキスト ボックス 397"/>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404" name="円/楕円 403"/>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405"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113877</xdr:rowOff>
    </xdr:from>
    <xdr:to>
      <xdr:col>23</xdr:col>
      <xdr:colOff>457200</xdr:colOff>
      <xdr:row>42</xdr:row>
      <xdr:rowOff>44027</xdr:rowOff>
    </xdr:to>
    <xdr:sp macro="" textlink="">
      <xdr:nvSpPr>
        <xdr:cNvPr id="406" name="円/楕円 405"/>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28804</xdr:rowOff>
    </xdr:from>
    <xdr:ext cx="736600" cy="259045"/>
    <xdr:sp macro="" textlink="">
      <xdr:nvSpPr>
        <xdr:cNvPr id="407" name="テキスト ボックス 406"/>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129963</xdr:rowOff>
    </xdr:from>
    <xdr:to>
      <xdr:col>22</xdr:col>
      <xdr:colOff>254000</xdr:colOff>
      <xdr:row>42</xdr:row>
      <xdr:rowOff>60113</xdr:rowOff>
    </xdr:to>
    <xdr:sp macro="" textlink="">
      <xdr:nvSpPr>
        <xdr:cNvPr id="408" name="円/楕円 407"/>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44890</xdr:rowOff>
    </xdr:from>
    <xdr:ext cx="762000" cy="259045"/>
    <xdr:sp macro="" textlink="">
      <xdr:nvSpPr>
        <xdr:cNvPr id="409" name="テキスト ボックス 408"/>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10" name="円/楕円 409"/>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11" name="テキスト ボックス 410"/>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12" name="円/楕円 411"/>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13" name="テキスト ボックス 41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地方債現在高の減や、職員数の削減により将来負担比率は</a:t>
          </a:r>
          <a:r>
            <a:rPr kumimoji="1" lang="en-US" altLang="ja-JP" sz="1300">
              <a:latin typeface="ＭＳ Ｐゴシック"/>
            </a:rPr>
            <a:t>10.4</a:t>
          </a:r>
          <a:r>
            <a:rPr kumimoji="1" lang="ja-JP" altLang="en-US" sz="1300">
              <a:latin typeface="ＭＳ Ｐゴシック"/>
            </a:rPr>
            <a:t>ポイント低下したが、類似団体と比較して依然として高い値となっている。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76105</xdr:rowOff>
    </xdr:from>
    <xdr:to>
      <xdr:col>24</xdr:col>
      <xdr:colOff>558800</xdr:colOff>
      <xdr:row>19</xdr:row>
      <xdr:rowOff>138843</xdr:rowOff>
    </xdr:to>
    <xdr:cxnSp macro="">
      <xdr:nvCxnSpPr>
        <xdr:cNvPr id="443" name="直線コネクタ 442"/>
        <xdr:cNvCxnSpPr/>
      </xdr:nvCxnSpPr>
      <xdr:spPr>
        <a:xfrm flipV="1">
          <a:off x="16179800" y="3333655"/>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138843</xdr:rowOff>
    </xdr:from>
    <xdr:to>
      <xdr:col>23</xdr:col>
      <xdr:colOff>406400</xdr:colOff>
      <xdr:row>19</xdr:row>
      <xdr:rowOff>165989</xdr:rowOff>
    </xdr:to>
    <xdr:cxnSp macro="">
      <xdr:nvCxnSpPr>
        <xdr:cNvPr id="446" name="直線コネクタ 445"/>
        <xdr:cNvCxnSpPr/>
      </xdr:nvCxnSpPr>
      <xdr:spPr>
        <a:xfrm flipV="1">
          <a:off x="15290800" y="3396393"/>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8" name="テキスト ボックス 447"/>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165989</xdr:rowOff>
    </xdr:from>
    <xdr:to>
      <xdr:col>22</xdr:col>
      <xdr:colOff>203200</xdr:colOff>
      <xdr:row>19</xdr:row>
      <xdr:rowOff>169609</xdr:rowOff>
    </xdr:to>
    <xdr:cxnSp macro="">
      <xdr:nvCxnSpPr>
        <xdr:cNvPr id="449" name="直線コネクタ 448"/>
        <xdr:cNvCxnSpPr/>
      </xdr:nvCxnSpPr>
      <xdr:spPr>
        <a:xfrm flipV="1">
          <a:off x="14401800" y="342353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1" name="テキスト ボックス 450"/>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169609</xdr:rowOff>
    </xdr:from>
    <xdr:to>
      <xdr:col>21</xdr:col>
      <xdr:colOff>0</xdr:colOff>
      <xdr:row>20</xdr:row>
      <xdr:rowOff>74168</xdr:rowOff>
    </xdr:to>
    <xdr:cxnSp macro="">
      <xdr:nvCxnSpPr>
        <xdr:cNvPr id="452" name="直線コネクタ 451"/>
        <xdr:cNvCxnSpPr/>
      </xdr:nvCxnSpPr>
      <xdr:spPr>
        <a:xfrm flipV="1">
          <a:off x="13512800" y="3427159"/>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4" name="テキスト ボックス 453"/>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25305</xdr:rowOff>
    </xdr:from>
    <xdr:to>
      <xdr:col>24</xdr:col>
      <xdr:colOff>609600</xdr:colOff>
      <xdr:row>19</xdr:row>
      <xdr:rowOff>126905</xdr:rowOff>
    </xdr:to>
    <xdr:sp macro="" textlink="">
      <xdr:nvSpPr>
        <xdr:cNvPr id="462" name="円/楕円 461"/>
        <xdr:cNvSpPr/>
      </xdr:nvSpPr>
      <xdr:spPr>
        <a:xfrm>
          <a:off x="16967200" y="32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168832</xdr:rowOff>
    </xdr:from>
    <xdr:ext cx="762000" cy="259045"/>
    <xdr:sp macro="" textlink="">
      <xdr:nvSpPr>
        <xdr:cNvPr id="463" name="将来負担の状況該当値テキスト"/>
        <xdr:cNvSpPr txBox="1"/>
      </xdr:nvSpPr>
      <xdr:spPr>
        <a:xfrm>
          <a:off x="17106900" y="32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88043</xdr:rowOff>
    </xdr:from>
    <xdr:to>
      <xdr:col>23</xdr:col>
      <xdr:colOff>457200</xdr:colOff>
      <xdr:row>20</xdr:row>
      <xdr:rowOff>18193</xdr:rowOff>
    </xdr:to>
    <xdr:sp macro="" textlink="">
      <xdr:nvSpPr>
        <xdr:cNvPr id="464" name="円/楕円 463"/>
        <xdr:cNvSpPr/>
      </xdr:nvSpPr>
      <xdr:spPr>
        <a:xfrm>
          <a:off x="16129000" y="33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2970</xdr:rowOff>
    </xdr:from>
    <xdr:ext cx="736600" cy="259045"/>
    <xdr:sp macro="" textlink="">
      <xdr:nvSpPr>
        <xdr:cNvPr id="465" name="テキスト ボックス 464"/>
        <xdr:cNvSpPr txBox="1"/>
      </xdr:nvSpPr>
      <xdr:spPr>
        <a:xfrm>
          <a:off x="15798800" y="3431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115189</xdr:rowOff>
    </xdr:from>
    <xdr:to>
      <xdr:col>22</xdr:col>
      <xdr:colOff>254000</xdr:colOff>
      <xdr:row>20</xdr:row>
      <xdr:rowOff>45339</xdr:rowOff>
    </xdr:to>
    <xdr:sp macro="" textlink="">
      <xdr:nvSpPr>
        <xdr:cNvPr id="466" name="円/楕円 465"/>
        <xdr:cNvSpPr/>
      </xdr:nvSpPr>
      <xdr:spPr>
        <a:xfrm>
          <a:off x="15240000" y="33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30116</xdr:rowOff>
    </xdr:from>
    <xdr:ext cx="762000" cy="259045"/>
    <xdr:sp macro="" textlink="">
      <xdr:nvSpPr>
        <xdr:cNvPr id="467" name="テキスト ボックス 466"/>
        <xdr:cNvSpPr txBox="1"/>
      </xdr:nvSpPr>
      <xdr:spPr>
        <a:xfrm>
          <a:off x="14909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118809</xdr:rowOff>
    </xdr:from>
    <xdr:to>
      <xdr:col>21</xdr:col>
      <xdr:colOff>50800</xdr:colOff>
      <xdr:row>20</xdr:row>
      <xdr:rowOff>48959</xdr:rowOff>
    </xdr:to>
    <xdr:sp macro="" textlink="">
      <xdr:nvSpPr>
        <xdr:cNvPr id="468" name="円/楕円 467"/>
        <xdr:cNvSpPr/>
      </xdr:nvSpPr>
      <xdr:spPr>
        <a:xfrm>
          <a:off x="14351000" y="33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33736</xdr:rowOff>
    </xdr:from>
    <xdr:ext cx="762000" cy="259045"/>
    <xdr:sp macro="" textlink="">
      <xdr:nvSpPr>
        <xdr:cNvPr id="469" name="テキスト ボックス 468"/>
        <xdr:cNvSpPr txBox="1"/>
      </xdr:nvSpPr>
      <xdr:spPr>
        <a:xfrm>
          <a:off x="14020800" y="346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23368</xdr:rowOff>
    </xdr:from>
    <xdr:to>
      <xdr:col>19</xdr:col>
      <xdr:colOff>533400</xdr:colOff>
      <xdr:row>20</xdr:row>
      <xdr:rowOff>124968</xdr:rowOff>
    </xdr:to>
    <xdr:sp macro="" textlink="">
      <xdr:nvSpPr>
        <xdr:cNvPr id="470" name="円/楕円 469"/>
        <xdr:cNvSpPr/>
      </xdr:nvSpPr>
      <xdr:spPr>
        <a:xfrm>
          <a:off x="13462000" y="34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109745</xdr:rowOff>
    </xdr:from>
    <xdr:ext cx="762000" cy="259045"/>
    <xdr:sp macro="" textlink="">
      <xdr:nvSpPr>
        <xdr:cNvPr id="471" name="テキスト ボックス 470"/>
        <xdr:cNvSpPr txBox="1"/>
      </xdr:nvSpPr>
      <xdr:spPr>
        <a:xfrm>
          <a:off x="13131800" y="353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28,701
28,611
133.72
11,522,029
11,412,145
75,722
7,197,133
10,437,252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126.3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職員の削減を進めてきているが、類似団体内平均値と比較するとほぼ平均的な値で推移している。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35560</xdr:rowOff>
    </xdr:to>
    <xdr:cxnSp macro="">
      <xdr:nvCxnSpPr>
        <xdr:cNvPr id="64" name="直線コネクタ 63"/>
        <xdr:cNvCxnSpPr/>
      </xdr:nvCxnSpPr>
      <xdr:spPr>
        <a:xfrm flipV="1">
          <a:off x="3987800" y="6459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35560</xdr:rowOff>
    </xdr:to>
    <xdr:cxnSp macro="">
      <xdr:nvCxnSpPr>
        <xdr:cNvPr id="67" name="直線コネクタ 66"/>
        <xdr:cNvCxnSpPr/>
      </xdr:nvCxnSpPr>
      <xdr:spPr>
        <a:xfrm>
          <a:off x="3098800" y="6523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78249</xdr:rowOff>
    </xdr:from>
    <xdr:ext cx="736600" cy="259045"/>
    <xdr:sp macro="" textlink="">
      <xdr:nvSpPr>
        <xdr:cNvPr id="69" name="テキスト ボックス 68"/>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39</xdr:row>
      <xdr:rowOff>1270</xdr:rowOff>
    </xdr:to>
    <xdr:cxnSp macro="">
      <xdr:nvCxnSpPr>
        <xdr:cNvPr id="70" name="直線コネクタ 69"/>
        <xdr:cNvCxnSpPr/>
      </xdr:nvCxnSpPr>
      <xdr:spPr>
        <a:xfrm flipV="1">
          <a:off x="2209800" y="6523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59961</xdr:rowOff>
    </xdr:from>
    <xdr:ext cx="762000" cy="259045"/>
    <xdr:sp macro="" textlink="">
      <xdr:nvSpPr>
        <xdr:cNvPr id="72" name="テキスト ボックス 71"/>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39</xdr:row>
      <xdr:rowOff>1270</xdr:rowOff>
    </xdr:to>
    <xdr:cxnSp macro="">
      <xdr:nvCxnSpPr>
        <xdr:cNvPr id="73" name="直線コネクタ 72"/>
        <xdr:cNvCxnSpPr/>
      </xdr:nvCxnSpPr>
      <xdr:spPr>
        <a:xfrm>
          <a:off x="1320800" y="66238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4"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5" name="円/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128778</xdr:rowOff>
    </xdr:from>
    <xdr:to>
      <xdr:col>4</xdr:col>
      <xdr:colOff>396875</xdr:colOff>
      <xdr:row>38</xdr:row>
      <xdr:rowOff>58928</xdr:rowOff>
    </xdr:to>
    <xdr:sp macro="" textlink="">
      <xdr:nvSpPr>
        <xdr:cNvPr id="87" name="円/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89" name="円/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57912</xdr:rowOff>
    </xdr:from>
    <xdr:to>
      <xdr:col>1</xdr:col>
      <xdr:colOff>676275</xdr:colOff>
      <xdr:row>38</xdr:row>
      <xdr:rowOff>159512</xdr:rowOff>
    </xdr:to>
    <xdr:sp macro="" textlink="">
      <xdr:nvSpPr>
        <xdr:cNvPr id="91" name="円/楕円 90"/>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169689</xdr:rowOff>
    </xdr:from>
    <xdr:ext cx="762000" cy="259045"/>
    <xdr:sp macro="" textlink="">
      <xdr:nvSpPr>
        <xdr:cNvPr id="92" name="テキスト ボックス 91"/>
        <xdr:cNvSpPr txBox="1"/>
      </xdr:nvSpPr>
      <xdr:spPr>
        <a:xfrm>
          <a:off x="939800" y="634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前年度に比べて</a:t>
          </a:r>
          <a:r>
            <a:rPr kumimoji="1" lang="en-US" altLang="ja-JP" sz="1300">
              <a:latin typeface="ＭＳ Ｐゴシック"/>
            </a:rPr>
            <a:t>0.5</a:t>
          </a:r>
          <a:r>
            <a:rPr kumimoji="1" lang="ja-JP" altLang="en-US" sz="1300">
              <a:latin typeface="ＭＳ Ｐゴシック"/>
            </a:rPr>
            <a:t>ポイント改善した。物件費の総額も減少しているため引き続き比率の改善に努める。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165100</xdr:rowOff>
    </xdr:to>
    <xdr:cxnSp macro="">
      <xdr:nvCxnSpPr>
        <xdr:cNvPr id="127" name="直線コネクタ 126"/>
        <xdr:cNvCxnSpPr/>
      </xdr:nvCxnSpPr>
      <xdr:spPr>
        <a:xfrm flipV="1">
          <a:off x="15671800" y="28538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165100</xdr:rowOff>
    </xdr:to>
    <xdr:cxnSp macro="">
      <xdr:nvCxnSpPr>
        <xdr:cNvPr id="130" name="直線コネクタ 129"/>
        <xdr:cNvCxnSpPr/>
      </xdr:nvCxnSpPr>
      <xdr:spPr>
        <a:xfrm>
          <a:off x="14782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88900</xdr:rowOff>
    </xdr:to>
    <xdr:cxnSp macro="">
      <xdr:nvCxnSpPr>
        <xdr:cNvPr id="133" name="直線コネクタ 132"/>
        <xdr:cNvCxnSpPr/>
      </xdr:nvCxnSpPr>
      <xdr:spPr>
        <a:xfrm>
          <a:off x="13893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78014</xdr:rowOff>
    </xdr:to>
    <xdr:cxnSp macro="">
      <xdr:nvCxnSpPr>
        <xdr:cNvPr id="136" name="直線コネクタ 135"/>
        <xdr:cNvCxnSpPr/>
      </xdr:nvCxnSpPr>
      <xdr:spPr>
        <a:xfrm>
          <a:off x="13004800" y="2799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6" name="円/楕円 145"/>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7"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2" name="円/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4" name="円/楕円 153"/>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5" name="テキスト ボックス 154"/>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類似団体内平均値</a:t>
          </a:r>
          <a:r>
            <a:rPr kumimoji="1" lang="ja-JP" altLang="en-US" sz="1300">
              <a:latin typeface="ＭＳ Ｐゴシック"/>
            </a:rPr>
            <a:t>と比較すると、比率では下回っているが、年々扶助費は増加傾向にある。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64407</xdr:rowOff>
    </xdr:to>
    <xdr:cxnSp macro="">
      <xdr:nvCxnSpPr>
        <xdr:cNvPr id="190" name="直線コネクタ 189"/>
        <xdr:cNvCxnSpPr/>
      </xdr:nvCxnSpPr>
      <xdr:spPr>
        <a:xfrm>
          <a:off x="3987800" y="9494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64407</xdr:rowOff>
    </xdr:to>
    <xdr:cxnSp macro="">
      <xdr:nvCxnSpPr>
        <xdr:cNvPr id="193" name="直線コネクタ 192"/>
        <xdr:cNvCxnSpPr/>
      </xdr:nvCxnSpPr>
      <xdr:spPr>
        <a:xfrm>
          <a:off x="3098800" y="9494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64407</xdr:rowOff>
    </xdr:to>
    <xdr:cxnSp macro="">
      <xdr:nvCxnSpPr>
        <xdr:cNvPr id="196" name="直線コネクタ 195"/>
        <xdr:cNvCxnSpPr/>
      </xdr:nvCxnSpPr>
      <xdr:spPr>
        <a:xfrm>
          <a:off x="2209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55</xdr:row>
      <xdr:rowOff>9978</xdr:rowOff>
    </xdr:to>
    <xdr:cxnSp macro="">
      <xdr:nvCxnSpPr>
        <xdr:cNvPr id="199" name="直線コネクタ 198"/>
        <xdr:cNvCxnSpPr/>
      </xdr:nvCxnSpPr>
      <xdr:spPr>
        <a:xfrm>
          <a:off x="1320800" y="9341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09" name="円/楕円 208"/>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10"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13607</xdr:rowOff>
    </xdr:from>
    <xdr:to>
      <xdr:col>5</xdr:col>
      <xdr:colOff>600075</xdr:colOff>
      <xdr:row>55</xdr:row>
      <xdr:rowOff>115207</xdr:rowOff>
    </xdr:to>
    <xdr:sp macro="" textlink="">
      <xdr:nvSpPr>
        <xdr:cNvPr id="211" name="円/楕円 210"/>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125384</xdr:rowOff>
    </xdr:from>
    <xdr:ext cx="736600" cy="259045"/>
    <xdr:sp macro="" textlink="">
      <xdr:nvSpPr>
        <xdr:cNvPr id="212" name="テキスト ボックス 211"/>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214" name="テキスト ボックス 213"/>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5" name="円/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16" name="テキスト ボックス 215"/>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7" name="円/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過去の下水道事業の積極的な実施による繰出金の割合が高く、</a:t>
          </a:r>
          <a:r>
            <a:rPr kumimoji="1" lang="ja-JP" altLang="ja-JP" sz="1300">
              <a:solidFill>
                <a:schemeClr val="dk1"/>
              </a:solidFill>
              <a:effectLst/>
              <a:latin typeface="+mn-lt"/>
              <a:ea typeface="+mn-ea"/>
              <a:cs typeface="+mn-cs"/>
            </a:rPr>
            <a:t>類似団体内平均値</a:t>
          </a:r>
          <a:r>
            <a:rPr kumimoji="1" lang="ja-JP" altLang="en-US" sz="1300">
              <a:latin typeface="ＭＳ Ｐゴシック"/>
            </a:rPr>
            <a:t>を上回っている。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127000</xdr:rowOff>
    </xdr:from>
    <xdr:to>
      <xdr:col>24</xdr:col>
      <xdr:colOff>31750</xdr:colOff>
      <xdr:row>60</xdr:row>
      <xdr:rowOff>142240</xdr:rowOff>
    </xdr:to>
    <xdr:cxnSp macro="">
      <xdr:nvCxnSpPr>
        <xdr:cNvPr id="251" name="直線コネクタ 250"/>
        <xdr:cNvCxnSpPr/>
      </xdr:nvCxnSpPr>
      <xdr:spPr>
        <a:xfrm flipV="1">
          <a:off x="15671800" y="10414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88900</xdr:rowOff>
    </xdr:from>
    <xdr:to>
      <xdr:col>22</xdr:col>
      <xdr:colOff>565150</xdr:colOff>
      <xdr:row>60</xdr:row>
      <xdr:rowOff>142240</xdr:rowOff>
    </xdr:to>
    <xdr:cxnSp macro="">
      <xdr:nvCxnSpPr>
        <xdr:cNvPr id="254" name="直線コネクタ 253"/>
        <xdr:cNvCxnSpPr/>
      </xdr:nvCxnSpPr>
      <xdr:spPr>
        <a:xfrm>
          <a:off x="14782800" y="10375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88900</xdr:rowOff>
    </xdr:from>
    <xdr:to>
      <xdr:col>21</xdr:col>
      <xdr:colOff>361950</xdr:colOff>
      <xdr:row>60</xdr:row>
      <xdr:rowOff>96520</xdr:rowOff>
    </xdr:to>
    <xdr:cxnSp macro="">
      <xdr:nvCxnSpPr>
        <xdr:cNvPr id="257" name="直線コネクタ 256"/>
        <xdr:cNvCxnSpPr/>
      </xdr:nvCxnSpPr>
      <xdr:spPr>
        <a:xfrm flipV="1">
          <a:off x="13893800" y="1037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88900</xdr:rowOff>
    </xdr:from>
    <xdr:to>
      <xdr:col>20</xdr:col>
      <xdr:colOff>158750</xdr:colOff>
      <xdr:row>60</xdr:row>
      <xdr:rowOff>96520</xdr:rowOff>
    </xdr:to>
    <xdr:cxnSp macro="">
      <xdr:nvCxnSpPr>
        <xdr:cNvPr id="260" name="直線コネクタ 259"/>
        <xdr:cNvCxnSpPr/>
      </xdr:nvCxnSpPr>
      <xdr:spPr>
        <a:xfrm>
          <a:off x="13004800" y="1037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76200</xdr:rowOff>
    </xdr:from>
    <xdr:to>
      <xdr:col>24</xdr:col>
      <xdr:colOff>82550</xdr:colOff>
      <xdr:row>61</xdr:row>
      <xdr:rowOff>6350</xdr:rowOff>
    </xdr:to>
    <xdr:sp macro="" textlink="">
      <xdr:nvSpPr>
        <xdr:cNvPr id="270" name="円/楕円 269"/>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48277</xdr:rowOff>
    </xdr:from>
    <xdr:ext cx="762000" cy="259045"/>
    <xdr:sp macro="" textlink="">
      <xdr:nvSpPr>
        <xdr:cNvPr id="271"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91440</xdr:rowOff>
    </xdr:from>
    <xdr:to>
      <xdr:col>22</xdr:col>
      <xdr:colOff>615950</xdr:colOff>
      <xdr:row>61</xdr:row>
      <xdr:rowOff>21590</xdr:rowOff>
    </xdr:to>
    <xdr:sp macro="" textlink="">
      <xdr:nvSpPr>
        <xdr:cNvPr id="272" name="円/楕円 271"/>
        <xdr:cNvSpPr/>
      </xdr:nvSpPr>
      <xdr:spPr>
        <a:xfrm>
          <a:off x="15621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6367</xdr:rowOff>
    </xdr:from>
    <xdr:ext cx="736600" cy="259045"/>
    <xdr:sp macro="" textlink="">
      <xdr:nvSpPr>
        <xdr:cNvPr id="273" name="テキスト ボックス 272"/>
        <xdr:cNvSpPr txBox="1"/>
      </xdr:nvSpPr>
      <xdr:spPr>
        <a:xfrm>
          <a:off x="15290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38100</xdr:rowOff>
    </xdr:from>
    <xdr:to>
      <xdr:col>21</xdr:col>
      <xdr:colOff>412750</xdr:colOff>
      <xdr:row>60</xdr:row>
      <xdr:rowOff>139700</xdr:rowOff>
    </xdr:to>
    <xdr:sp macro="" textlink="">
      <xdr:nvSpPr>
        <xdr:cNvPr id="274" name="円/楕円 273"/>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124477</xdr:rowOff>
    </xdr:from>
    <xdr:ext cx="762000" cy="259045"/>
    <xdr:sp macro="" textlink="">
      <xdr:nvSpPr>
        <xdr:cNvPr id="275" name="テキスト ボックス 274"/>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45720</xdr:rowOff>
    </xdr:from>
    <xdr:to>
      <xdr:col>20</xdr:col>
      <xdr:colOff>209550</xdr:colOff>
      <xdr:row>60</xdr:row>
      <xdr:rowOff>147320</xdr:rowOff>
    </xdr:to>
    <xdr:sp macro="" textlink="">
      <xdr:nvSpPr>
        <xdr:cNvPr id="276" name="円/楕円 275"/>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132097</xdr:rowOff>
    </xdr:from>
    <xdr:ext cx="762000" cy="259045"/>
    <xdr:sp macro="" textlink="">
      <xdr:nvSpPr>
        <xdr:cNvPr id="277" name="テキスト ボックス 276"/>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38100</xdr:rowOff>
    </xdr:from>
    <xdr:to>
      <xdr:col>19</xdr:col>
      <xdr:colOff>6350</xdr:colOff>
      <xdr:row>60</xdr:row>
      <xdr:rowOff>139700</xdr:rowOff>
    </xdr:to>
    <xdr:sp macro="" textlink="">
      <xdr:nvSpPr>
        <xdr:cNvPr id="278" name="円/楕円 277"/>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124477</xdr:rowOff>
    </xdr:from>
    <xdr:ext cx="762000" cy="259045"/>
    <xdr:sp macro="" textlink="">
      <xdr:nvSpPr>
        <xdr:cNvPr id="279" name="テキスト ボックス 278"/>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類似団体内平均値</a:t>
          </a:r>
          <a:r>
            <a:rPr kumimoji="1" lang="ja-JP" altLang="en-US" sz="1300">
              <a:latin typeface="ＭＳ Ｐゴシック"/>
            </a:rPr>
            <a:t>を下回っているが、継続して補助金等の適正な執行に努める。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44704</xdr:rowOff>
    </xdr:to>
    <xdr:cxnSp macro="">
      <xdr:nvCxnSpPr>
        <xdr:cNvPr id="309" name="直線コネクタ 308"/>
        <xdr:cNvCxnSpPr/>
      </xdr:nvCxnSpPr>
      <xdr:spPr>
        <a:xfrm flipV="1">
          <a:off x="15671800" y="6212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44704</xdr:rowOff>
    </xdr:to>
    <xdr:cxnSp macro="">
      <xdr:nvCxnSpPr>
        <xdr:cNvPr id="312" name="直線コネクタ 311"/>
        <xdr:cNvCxnSpPr/>
      </xdr:nvCxnSpPr>
      <xdr:spPr>
        <a:xfrm>
          <a:off x="14782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40132</xdr:rowOff>
    </xdr:to>
    <xdr:cxnSp macro="">
      <xdr:nvCxnSpPr>
        <xdr:cNvPr id="315" name="直線コネクタ 314"/>
        <xdr:cNvCxnSpPr/>
      </xdr:nvCxnSpPr>
      <xdr:spPr>
        <a:xfrm flipV="1">
          <a:off x="13893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67564</xdr:rowOff>
    </xdr:to>
    <xdr:cxnSp macro="">
      <xdr:nvCxnSpPr>
        <xdr:cNvPr id="318" name="直線コネクタ 317"/>
        <xdr:cNvCxnSpPr/>
      </xdr:nvCxnSpPr>
      <xdr:spPr>
        <a:xfrm flipV="1">
          <a:off x="13004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8" name="円/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30" name="円/楕円 329"/>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1" name="テキスト ボックス 330"/>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32" name="円/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34" name="円/楕円 333"/>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35" name="テキスト ボックス 33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6" name="円/楕円 33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37" name="テキスト ボックス 336"/>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類似団体内平均値と比較すると</a:t>
          </a:r>
          <a:r>
            <a:rPr kumimoji="1" lang="ja-JP" altLang="en-US" sz="1300">
              <a:solidFill>
                <a:schemeClr val="dk1"/>
              </a:solidFill>
              <a:effectLst/>
              <a:latin typeface="+mn-lt"/>
              <a:ea typeface="+mn-ea"/>
              <a:cs typeface="+mn-cs"/>
            </a:rPr>
            <a:t>同程度の比率である。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149861</xdr:rowOff>
    </xdr:to>
    <xdr:cxnSp macro="">
      <xdr:nvCxnSpPr>
        <xdr:cNvPr id="370" name="直線コネクタ 369"/>
        <xdr:cNvCxnSpPr/>
      </xdr:nvCxnSpPr>
      <xdr:spPr>
        <a:xfrm flipV="1">
          <a:off x="3987800" y="130657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149861</xdr:rowOff>
    </xdr:to>
    <xdr:cxnSp macro="">
      <xdr:nvCxnSpPr>
        <xdr:cNvPr id="373" name="直線コネクタ 372"/>
        <xdr:cNvCxnSpPr/>
      </xdr:nvCxnSpPr>
      <xdr:spPr>
        <a:xfrm>
          <a:off x="3098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76</xdr:row>
      <xdr:rowOff>104139</xdr:rowOff>
    </xdr:to>
    <xdr:cxnSp macro="">
      <xdr:nvCxnSpPr>
        <xdr:cNvPr id="376" name="直線コネクタ 375"/>
        <xdr:cNvCxnSpPr/>
      </xdr:nvCxnSpPr>
      <xdr:spPr>
        <a:xfrm>
          <a:off x="2209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76</xdr:row>
      <xdr:rowOff>96520</xdr:rowOff>
    </xdr:to>
    <xdr:cxnSp macro="">
      <xdr:nvCxnSpPr>
        <xdr:cNvPr id="379" name="直線コネクタ 378"/>
        <xdr:cNvCxnSpPr/>
      </xdr:nvCxnSpPr>
      <xdr:spPr>
        <a:xfrm flipV="1">
          <a:off x="1320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9" name="円/楕円 388"/>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128288</xdr:rowOff>
    </xdr:from>
    <xdr:ext cx="762000" cy="259045"/>
    <xdr:sp macro="" textlink="">
      <xdr:nvSpPr>
        <xdr:cNvPr id="390" name="公債費該当値テキスト"/>
        <xdr:cNvSpPr txBox="1"/>
      </xdr:nvSpPr>
      <xdr:spPr>
        <a:xfrm>
          <a:off x="4914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1" name="円/楕円 390"/>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2" name="テキスト ボックス 391"/>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3" name="円/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4" name="テキスト ボックス 39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5" name="円/楕円 394"/>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96" name="テキスト ボックス 395"/>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97" name="円/楕円 396"/>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98" name="テキスト ボックス 397"/>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過去の下水道事業の積極的な実施による繰出金の割合が高く</a:t>
          </a:r>
          <a:r>
            <a:rPr kumimoji="1" lang="ja-JP" altLang="en-US" sz="1300">
              <a:solidFill>
                <a:schemeClr val="dk1"/>
              </a:solidFill>
              <a:effectLst/>
              <a:latin typeface="+mn-lt"/>
              <a:ea typeface="+mn-ea"/>
              <a:cs typeface="+mn-cs"/>
            </a:rPr>
            <a:t>なっていることが一因。その他経常的にかかる経費については、市民のために必要な経費を十分に確保したうえで経費の節減等に努める。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58420</xdr:rowOff>
    </xdr:from>
    <xdr:to>
      <xdr:col>24</xdr:col>
      <xdr:colOff>31750</xdr:colOff>
      <xdr:row>79</xdr:row>
      <xdr:rowOff>127000</xdr:rowOff>
    </xdr:to>
    <xdr:cxnSp macro="">
      <xdr:nvCxnSpPr>
        <xdr:cNvPr id="431" name="直線コネクタ 430"/>
        <xdr:cNvCxnSpPr/>
      </xdr:nvCxnSpPr>
      <xdr:spPr>
        <a:xfrm flipV="1">
          <a:off x="15671800" y="136029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39370</xdr:rowOff>
    </xdr:from>
    <xdr:to>
      <xdr:col>22</xdr:col>
      <xdr:colOff>565150</xdr:colOff>
      <xdr:row>79</xdr:row>
      <xdr:rowOff>127000</xdr:rowOff>
    </xdr:to>
    <xdr:cxnSp macro="">
      <xdr:nvCxnSpPr>
        <xdr:cNvPr id="434" name="直線コネクタ 433"/>
        <xdr:cNvCxnSpPr/>
      </xdr:nvCxnSpPr>
      <xdr:spPr>
        <a:xfrm>
          <a:off x="14782800" y="135839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39370</xdr:rowOff>
    </xdr:from>
    <xdr:to>
      <xdr:col>21</xdr:col>
      <xdr:colOff>361950</xdr:colOff>
      <xdr:row>79</xdr:row>
      <xdr:rowOff>107950</xdr:rowOff>
    </xdr:to>
    <xdr:cxnSp macro="">
      <xdr:nvCxnSpPr>
        <xdr:cNvPr id="437" name="直線コネクタ 436"/>
        <xdr:cNvCxnSpPr/>
      </xdr:nvCxnSpPr>
      <xdr:spPr>
        <a:xfrm flipV="1">
          <a:off x="13893800" y="1358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58420</xdr:rowOff>
    </xdr:from>
    <xdr:to>
      <xdr:col>20</xdr:col>
      <xdr:colOff>158750</xdr:colOff>
      <xdr:row>79</xdr:row>
      <xdr:rowOff>107950</xdr:rowOff>
    </xdr:to>
    <xdr:cxnSp macro="">
      <xdr:nvCxnSpPr>
        <xdr:cNvPr id="440" name="直線コネクタ 439"/>
        <xdr:cNvCxnSpPr/>
      </xdr:nvCxnSpPr>
      <xdr:spPr>
        <a:xfrm>
          <a:off x="13004800" y="13602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7620</xdr:rowOff>
    </xdr:from>
    <xdr:to>
      <xdr:col>24</xdr:col>
      <xdr:colOff>82550</xdr:colOff>
      <xdr:row>79</xdr:row>
      <xdr:rowOff>109220</xdr:rowOff>
    </xdr:to>
    <xdr:sp macro="" textlink="">
      <xdr:nvSpPr>
        <xdr:cNvPr id="450" name="円/楕円 449"/>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151147</xdr:rowOff>
    </xdr:from>
    <xdr:ext cx="762000" cy="259045"/>
    <xdr:sp macro="" textlink="">
      <xdr:nvSpPr>
        <xdr:cNvPr id="451"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76200</xdr:rowOff>
    </xdr:from>
    <xdr:to>
      <xdr:col>22</xdr:col>
      <xdr:colOff>615950</xdr:colOff>
      <xdr:row>80</xdr:row>
      <xdr:rowOff>6350</xdr:rowOff>
    </xdr:to>
    <xdr:sp macro="" textlink="">
      <xdr:nvSpPr>
        <xdr:cNvPr id="452" name="円/楕円 451"/>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162577</xdr:rowOff>
    </xdr:from>
    <xdr:ext cx="736600" cy="259045"/>
    <xdr:sp macro="" textlink="">
      <xdr:nvSpPr>
        <xdr:cNvPr id="453" name="テキスト ボックス 452"/>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160020</xdr:rowOff>
    </xdr:from>
    <xdr:to>
      <xdr:col>21</xdr:col>
      <xdr:colOff>412750</xdr:colOff>
      <xdr:row>79</xdr:row>
      <xdr:rowOff>90170</xdr:rowOff>
    </xdr:to>
    <xdr:sp macro="" textlink="">
      <xdr:nvSpPr>
        <xdr:cNvPr id="454" name="円/楕円 453"/>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74947</xdr:rowOff>
    </xdr:from>
    <xdr:ext cx="762000" cy="259045"/>
    <xdr:sp macro="" textlink="">
      <xdr:nvSpPr>
        <xdr:cNvPr id="455" name="テキスト ボックス 454"/>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57150</xdr:rowOff>
    </xdr:from>
    <xdr:to>
      <xdr:col>20</xdr:col>
      <xdr:colOff>209550</xdr:colOff>
      <xdr:row>79</xdr:row>
      <xdr:rowOff>158750</xdr:rowOff>
    </xdr:to>
    <xdr:sp macro="" textlink="">
      <xdr:nvSpPr>
        <xdr:cNvPr id="456" name="円/楕円 455"/>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143527</xdr:rowOff>
    </xdr:from>
    <xdr:ext cx="762000" cy="259045"/>
    <xdr:sp macro="" textlink="">
      <xdr:nvSpPr>
        <xdr:cNvPr id="457" name="テキスト ボックス 456"/>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7620</xdr:rowOff>
    </xdr:from>
    <xdr:to>
      <xdr:col>19</xdr:col>
      <xdr:colOff>6350</xdr:colOff>
      <xdr:row>79</xdr:row>
      <xdr:rowOff>109220</xdr:rowOff>
    </xdr:to>
    <xdr:sp macro="" textlink="">
      <xdr:nvSpPr>
        <xdr:cNvPr id="458" name="円/楕円 457"/>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93997</xdr:rowOff>
    </xdr:from>
    <xdr:ext cx="762000" cy="259045"/>
    <xdr:sp macro="" textlink="">
      <xdr:nvSpPr>
        <xdr:cNvPr id="459" name="テキスト ボックス 458"/>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新潟県加茂市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102483</xdr:rowOff>
    </xdr:from>
    <xdr:to>
      <xdr:col>4</xdr:col>
      <xdr:colOff>1117600</xdr:colOff>
      <xdr:row>15</xdr:row>
      <xdr:rowOff>104521</xdr:rowOff>
    </xdr:to>
    <xdr:cxnSp macro="">
      <xdr:nvCxnSpPr>
        <xdr:cNvPr id="50" name="直線コネクタ 49"/>
        <xdr:cNvCxnSpPr/>
      </xdr:nvCxnSpPr>
      <xdr:spPr bwMode="auto">
        <a:xfrm flipV="1">
          <a:off x="5003800" y="2721858"/>
          <a:ext cx="647700" cy="2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104521</xdr:rowOff>
    </xdr:from>
    <xdr:to>
      <xdr:col>4</xdr:col>
      <xdr:colOff>469900</xdr:colOff>
      <xdr:row>15</xdr:row>
      <xdr:rowOff>156985</xdr:rowOff>
    </xdr:to>
    <xdr:cxnSp macro="">
      <xdr:nvCxnSpPr>
        <xdr:cNvPr id="53" name="直線コネクタ 52"/>
        <xdr:cNvCxnSpPr/>
      </xdr:nvCxnSpPr>
      <xdr:spPr bwMode="auto">
        <a:xfrm flipV="1">
          <a:off x="4305300" y="2723896"/>
          <a:ext cx="698500" cy="5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87662</xdr:rowOff>
    </xdr:from>
    <xdr:to>
      <xdr:col>3</xdr:col>
      <xdr:colOff>904875</xdr:colOff>
      <xdr:row>15</xdr:row>
      <xdr:rowOff>156985</xdr:rowOff>
    </xdr:to>
    <xdr:cxnSp macro="">
      <xdr:nvCxnSpPr>
        <xdr:cNvPr id="56" name="直線コネクタ 55"/>
        <xdr:cNvCxnSpPr/>
      </xdr:nvCxnSpPr>
      <xdr:spPr bwMode="auto">
        <a:xfrm>
          <a:off x="3606800" y="2707037"/>
          <a:ext cx="698500" cy="69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87662</xdr:rowOff>
    </xdr:from>
    <xdr:to>
      <xdr:col>3</xdr:col>
      <xdr:colOff>206375</xdr:colOff>
      <xdr:row>15</xdr:row>
      <xdr:rowOff>91758</xdr:rowOff>
    </xdr:to>
    <xdr:cxnSp macro="">
      <xdr:nvCxnSpPr>
        <xdr:cNvPr id="59" name="直線コネクタ 58"/>
        <xdr:cNvCxnSpPr/>
      </xdr:nvCxnSpPr>
      <xdr:spPr bwMode="auto">
        <a:xfrm flipV="1">
          <a:off x="2908300" y="2707037"/>
          <a:ext cx="698500" cy="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51683</xdr:rowOff>
    </xdr:from>
    <xdr:to>
      <xdr:col>5</xdr:col>
      <xdr:colOff>34925</xdr:colOff>
      <xdr:row>15</xdr:row>
      <xdr:rowOff>153283</xdr:rowOff>
    </xdr:to>
    <xdr:sp macro="" textlink="">
      <xdr:nvSpPr>
        <xdr:cNvPr id="69" name="円/楕円 68"/>
        <xdr:cNvSpPr/>
      </xdr:nvSpPr>
      <xdr:spPr bwMode="auto">
        <a:xfrm>
          <a:off x="5600700" y="267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23760</xdr:rowOff>
    </xdr:from>
    <xdr:ext cx="762000" cy="259045"/>
    <xdr:sp macro="" textlink="">
      <xdr:nvSpPr>
        <xdr:cNvPr id="70" name="人口1人当たり決算額の推移該当値テキスト130"/>
        <xdr:cNvSpPr txBox="1"/>
      </xdr:nvSpPr>
      <xdr:spPr>
        <a:xfrm>
          <a:off x="5740400" y="264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83,787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53721</xdr:rowOff>
    </xdr:from>
    <xdr:to>
      <xdr:col>4</xdr:col>
      <xdr:colOff>520700</xdr:colOff>
      <xdr:row>15</xdr:row>
      <xdr:rowOff>155321</xdr:rowOff>
    </xdr:to>
    <xdr:sp macro="" textlink="">
      <xdr:nvSpPr>
        <xdr:cNvPr id="71" name="円/楕円 70"/>
        <xdr:cNvSpPr/>
      </xdr:nvSpPr>
      <xdr:spPr bwMode="auto">
        <a:xfrm>
          <a:off x="4953000" y="267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140098</xdr:rowOff>
    </xdr:from>
    <xdr:ext cx="736600" cy="259045"/>
    <xdr:sp macro="" textlink="">
      <xdr:nvSpPr>
        <xdr:cNvPr id="72" name="テキスト ボックス 71"/>
        <xdr:cNvSpPr txBox="1"/>
      </xdr:nvSpPr>
      <xdr:spPr>
        <a:xfrm>
          <a:off x="4622800" y="2759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83,680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106185</xdr:rowOff>
    </xdr:from>
    <xdr:to>
      <xdr:col>3</xdr:col>
      <xdr:colOff>955675</xdr:colOff>
      <xdr:row>16</xdr:row>
      <xdr:rowOff>36335</xdr:rowOff>
    </xdr:to>
    <xdr:sp macro="" textlink="">
      <xdr:nvSpPr>
        <xdr:cNvPr id="73" name="円/楕円 72"/>
        <xdr:cNvSpPr/>
      </xdr:nvSpPr>
      <xdr:spPr bwMode="auto">
        <a:xfrm>
          <a:off x="4254500" y="272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21112</xdr:rowOff>
    </xdr:from>
    <xdr:ext cx="762000" cy="259045"/>
    <xdr:sp macro="" textlink="">
      <xdr:nvSpPr>
        <xdr:cNvPr id="74" name="テキスト ボックス 73"/>
        <xdr:cNvSpPr txBox="1"/>
      </xdr:nvSpPr>
      <xdr:spPr>
        <a:xfrm>
          <a:off x="3924300" y="28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36862</xdr:rowOff>
    </xdr:from>
    <xdr:to>
      <xdr:col>3</xdr:col>
      <xdr:colOff>257175</xdr:colOff>
      <xdr:row>15</xdr:row>
      <xdr:rowOff>138462</xdr:rowOff>
    </xdr:to>
    <xdr:sp macro="" textlink="">
      <xdr:nvSpPr>
        <xdr:cNvPr id="75" name="円/楕円 74"/>
        <xdr:cNvSpPr/>
      </xdr:nvSpPr>
      <xdr:spPr bwMode="auto">
        <a:xfrm>
          <a:off x="3556000" y="265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123239</xdr:rowOff>
    </xdr:from>
    <xdr:ext cx="762000" cy="259045"/>
    <xdr:sp macro="" textlink="">
      <xdr:nvSpPr>
        <xdr:cNvPr id="76" name="テキスト ボックス 75"/>
        <xdr:cNvSpPr txBox="1"/>
      </xdr:nvSpPr>
      <xdr:spPr>
        <a:xfrm>
          <a:off x="3225800" y="274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84,565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40958</xdr:rowOff>
    </xdr:from>
    <xdr:to>
      <xdr:col>2</xdr:col>
      <xdr:colOff>692150</xdr:colOff>
      <xdr:row>15</xdr:row>
      <xdr:rowOff>142558</xdr:rowOff>
    </xdr:to>
    <xdr:sp macro="" textlink="">
      <xdr:nvSpPr>
        <xdr:cNvPr id="77" name="円/楕円 76"/>
        <xdr:cNvSpPr/>
      </xdr:nvSpPr>
      <xdr:spPr bwMode="auto">
        <a:xfrm>
          <a:off x="2857500" y="266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127335</xdr:rowOff>
    </xdr:from>
    <xdr:ext cx="762000" cy="259045"/>
    <xdr:sp macro="" textlink="">
      <xdr:nvSpPr>
        <xdr:cNvPr id="78" name="テキスト ボックス 77"/>
        <xdr:cNvSpPr txBox="1"/>
      </xdr:nvSpPr>
      <xdr:spPr>
        <a:xfrm>
          <a:off x="2527300" y="274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117170</xdr:rowOff>
    </xdr:from>
    <xdr:to>
      <xdr:col>4</xdr:col>
      <xdr:colOff>1117600</xdr:colOff>
      <xdr:row>35</xdr:row>
      <xdr:rowOff>153257</xdr:rowOff>
    </xdr:to>
    <xdr:cxnSp macro="">
      <xdr:nvCxnSpPr>
        <xdr:cNvPr id="114" name="直線コネクタ 113"/>
        <xdr:cNvCxnSpPr/>
      </xdr:nvCxnSpPr>
      <xdr:spPr bwMode="auto">
        <a:xfrm flipV="1">
          <a:off x="5003800" y="6727520"/>
          <a:ext cx="647700" cy="36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153257</xdr:rowOff>
    </xdr:from>
    <xdr:to>
      <xdr:col>4</xdr:col>
      <xdr:colOff>469900</xdr:colOff>
      <xdr:row>35</xdr:row>
      <xdr:rowOff>161747</xdr:rowOff>
    </xdr:to>
    <xdr:cxnSp macro="">
      <xdr:nvCxnSpPr>
        <xdr:cNvPr id="117" name="直線コネクタ 116"/>
        <xdr:cNvCxnSpPr/>
      </xdr:nvCxnSpPr>
      <xdr:spPr bwMode="auto">
        <a:xfrm flipV="1">
          <a:off x="4305300" y="6763607"/>
          <a:ext cx="6985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161747</xdr:rowOff>
    </xdr:from>
    <xdr:to>
      <xdr:col>3</xdr:col>
      <xdr:colOff>904875</xdr:colOff>
      <xdr:row>35</xdr:row>
      <xdr:rowOff>186796</xdr:rowOff>
    </xdr:to>
    <xdr:cxnSp macro="">
      <xdr:nvCxnSpPr>
        <xdr:cNvPr id="120" name="直線コネクタ 119"/>
        <xdr:cNvCxnSpPr/>
      </xdr:nvCxnSpPr>
      <xdr:spPr bwMode="auto">
        <a:xfrm flipV="1">
          <a:off x="3606800" y="6772097"/>
          <a:ext cx="698500" cy="25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127196</xdr:rowOff>
    </xdr:from>
    <xdr:to>
      <xdr:col>3</xdr:col>
      <xdr:colOff>206375</xdr:colOff>
      <xdr:row>35</xdr:row>
      <xdr:rowOff>186796</xdr:rowOff>
    </xdr:to>
    <xdr:cxnSp macro="">
      <xdr:nvCxnSpPr>
        <xdr:cNvPr id="123" name="直線コネクタ 122"/>
        <xdr:cNvCxnSpPr/>
      </xdr:nvCxnSpPr>
      <xdr:spPr bwMode="auto">
        <a:xfrm>
          <a:off x="2908300" y="6737546"/>
          <a:ext cx="698500" cy="59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66370</xdr:rowOff>
    </xdr:from>
    <xdr:to>
      <xdr:col>5</xdr:col>
      <xdr:colOff>34925</xdr:colOff>
      <xdr:row>35</xdr:row>
      <xdr:rowOff>167970</xdr:rowOff>
    </xdr:to>
    <xdr:sp macro="" textlink="">
      <xdr:nvSpPr>
        <xdr:cNvPr id="133" name="円/楕円 132"/>
        <xdr:cNvSpPr/>
      </xdr:nvSpPr>
      <xdr:spPr bwMode="auto">
        <a:xfrm>
          <a:off x="5600700" y="667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254347</xdr:rowOff>
    </xdr:from>
    <xdr:ext cx="762000" cy="259045"/>
    <xdr:sp macro="" textlink="">
      <xdr:nvSpPr>
        <xdr:cNvPr id="134" name="人口1人当たり決算額の推移該当値テキスト445"/>
        <xdr:cNvSpPr txBox="1"/>
      </xdr:nvSpPr>
      <xdr:spPr>
        <a:xfrm>
          <a:off x="5740400" y="652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102457</xdr:rowOff>
    </xdr:from>
    <xdr:to>
      <xdr:col>4</xdr:col>
      <xdr:colOff>520700</xdr:colOff>
      <xdr:row>35</xdr:row>
      <xdr:rowOff>204057</xdr:rowOff>
    </xdr:to>
    <xdr:sp macro="" textlink="">
      <xdr:nvSpPr>
        <xdr:cNvPr id="135" name="円/楕円 134"/>
        <xdr:cNvSpPr/>
      </xdr:nvSpPr>
      <xdr:spPr bwMode="auto">
        <a:xfrm>
          <a:off x="4953000" y="671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188834</xdr:rowOff>
    </xdr:from>
    <xdr:ext cx="736600" cy="259045"/>
    <xdr:sp macro="" textlink="">
      <xdr:nvSpPr>
        <xdr:cNvPr id="136" name="テキスト ボックス 135"/>
        <xdr:cNvSpPr txBox="1"/>
      </xdr:nvSpPr>
      <xdr:spPr>
        <a:xfrm>
          <a:off x="4622800" y="6799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110947</xdr:rowOff>
    </xdr:from>
    <xdr:to>
      <xdr:col>3</xdr:col>
      <xdr:colOff>955675</xdr:colOff>
      <xdr:row>35</xdr:row>
      <xdr:rowOff>212547</xdr:rowOff>
    </xdr:to>
    <xdr:sp macro="" textlink="">
      <xdr:nvSpPr>
        <xdr:cNvPr id="137" name="円/楕円 136"/>
        <xdr:cNvSpPr/>
      </xdr:nvSpPr>
      <xdr:spPr bwMode="auto">
        <a:xfrm>
          <a:off x="4254500" y="672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197324</xdr:rowOff>
    </xdr:from>
    <xdr:ext cx="762000" cy="259045"/>
    <xdr:sp macro="" textlink="">
      <xdr:nvSpPr>
        <xdr:cNvPr id="138" name="テキスト ボックス 137"/>
        <xdr:cNvSpPr txBox="1"/>
      </xdr:nvSpPr>
      <xdr:spPr>
        <a:xfrm>
          <a:off x="3924300" y="680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135996</xdr:rowOff>
    </xdr:from>
    <xdr:to>
      <xdr:col>3</xdr:col>
      <xdr:colOff>257175</xdr:colOff>
      <xdr:row>35</xdr:row>
      <xdr:rowOff>237596</xdr:rowOff>
    </xdr:to>
    <xdr:sp macro="" textlink="">
      <xdr:nvSpPr>
        <xdr:cNvPr id="139" name="円/楕円 138"/>
        <xdr:cNvSpPr/>
      </xdr:nvSpPr>
      <xdr:spPr bwMode="auto">
        <a:xfrm>
          <a:off x="3556000" y="674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222373</xdr:rowOff>
    </xdr:from>
    <xdr:ext cx="762000" cy="259045"/>
    <xdr:sp macro="" textlink="">
      <xdr:nvSpPr>
        <xdr:cNvPr id="140" name="テキスト ボックス 139"/>
        <xdr:cNvSpPr txBox="1"/>
      </xdr:nvSpPr>
      <xdr:spPr>
        <a:xfrm>
          <a:off x="3225800" y="683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76396</xdr:rowOff>
    </xdr:from>
    <xdr:to>
      <xdr:col>2</xdr:col>
      <xdr:colOff>692150</xdr:colOff>
      <xdr:row>35</xdr:row>
      <xdr:rowOff>177996</xdr:rowOff>
    </xdr:to>
    <xdr:sp macro="" textlink="">
      <xdr:nvSpPr>
        <xdr:cNvPr id="141" name="円/楕円 140"/>
        <xdr:cNvSpPr/>
      </xdr:nvSpPr>
      <xdr:spPr bwMode="auto">
        <a:xfrm>
          <a:off x="2857500" y="668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162773</xdr:rowOff>
    </xdr:from>
    <xdr:ext cx="762000" cy="259045"/>
    <xdr:sp macro="" textlink="">
      <xdr:nvSpPr>
        <xdr:cNvPr id="142" name="テキスト ボックス 141"/>
        <xdr:cNvSpPr txBox="1"/>
      </xdr:nvSpPr>
      <xdr:spPr>
        <a:xfrm>
          <a:off x="2527300" y="67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28,701
28,611
133.72
11,522,029
11,412,145
75,722
7,197,133
10,437,252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76949</xdr:rowOff>
    </xdr:from>
    <xdr:to>
      <xdr:col>6</xdr:col>
      <xdr:colOff>511175</xdr:colOff>
      <xdr:row>36</xdr:row>
      <xdr:rowOff>5074</xdr:rowOff>
    </xdr:to>
    <xdr:cxnSp macro="">
      <xdr:nvCxnSpPr>
        <xdr:cNvPr id="61" name="直線コネクタ 60"/>
        <xdr:cNvCxnSpPr/>
      </xdr:nvCxnSpPr>
      <xdr:spPr>
        <a:xfrm>
          <a:off x="3797300" y="6077699"/>
          <a:ext cx="838200" cy="9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76949</xdr:rowOff>
    </xdr:from>
    <xdr:to>
      <xdr:col>5</xdr:col>
      <xdr:colOff>358775</xdr:colOff>
      <xdr:row>35</xdr:row>
      <xdr:rowOff>134347</xdr:rowOff>
    </xdr:to>
    <xdr:cxnSp macro="">
      <xdr:nvCxnSpPr>
        <xdr:cNvPr id="64" name="直線コネクタ 63"/>
        <xdr:cNvCxnSpPr/>
      </xdr:nvCxnSpPr>
      <xdr:spPr>
        <a:xfrm flipV="1">
          <a:off x="2908300" y="6077699"/>
          <a:ext cx="889000" cy="5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115697</xdr:rowOff>
    </xdr:from>
    <xdr:to>
      <xdr:col>4</xdr:col>
      <xdr:colOff>155575</xdr:colOff>
      <xdr:row>35</xdr:row>
      <xdr:rowOff>134347</xdr:rowOff>
    </xdr:to>
    <xdr:cxnSp macro="">
      <xdr:nvCxnSpPr>
        <xdr:cNvPr id="67" name="直線コネクタ 66"/>
        <xdr:cNvCxnSpPr/>
      </xdr:nvCxnSpPr>
      <xdr:spPr>
        <a:xfrm>
          <a:off x="2019300" y="6116447"/>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115697</xdr:rowOff>
    </xdr:from>
    <xdr:to>
      <xdr:col>2</xdr:col>
      <xdr:colOff>638175</xdr:colOff>
      <xdr:row>35</xdr:row>
      <xdr:rowOff>132899</xdr:rowOff>
    </xdr:to>
    <xdr:cxnSp macro="">
      <xdr:nvCxnSpPr>
        <xdr:cNvPr id="70" name="直線コネクタ 69"/>
        <xdr:cNvCxnSpPr/>
      </xdr:nvCxnSpPr>
      <xdr:spPr>
        <a:xfrm flipV="1">
          <a:off x="1130300" y="6116447"/>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125724</xdr:rowOff>
    </xdr:from>
    <xdr:to>
      <xdr:col>6</xdr:col>
      <xdr:colOff>561975</xdr:colOff>
      <xdr:row>36</xdr:row>
      <xdr:rowOff>55874</xdr:rowOff>
    </xdr:to>
    <xdr:sp macro="" textlink="">
      <xdr:nvSpPr>
        <xdr:cNvPr id="80" name="円/楕円 79"/>
        <xdr:cNvSpPr/>
      </xdr:nvSpPr>
      <xdr:spPr>
        <a:xfrm>
          <a:off x="4584700" y="61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104151</xdr:rowOff>
    </xdr:from>
    <xdr:ext cx="534377" cy="259045"/>
    <xdr:sp macro="" textlink="">
      <xdr:nvSpPr>
        <xdr:cNvPr id="81" name="人件費該当値テキスト"/>
        <xdr:cNvSpPr txBox="1"/>
      </xdr:nvSpPr>
      <xdr:spPr>
        <a:xfrm>
          <a:off x="4686300" y="610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26149</xdr:rowOff>
    </xdr:from>
    <xdr:to>
      <xdr:col>5</xdr:col>
      <xdr:colOff>409575</xdr:colOff>
      <xdr:row>35</xdr:row>
      <xdr:rowOff>127749</xdr:rowOff>
    </xdr:to>
    <xdr:sp macro="" textlink="">
      <xdr:nvSpPr>
        <xdr:cNvPr id="82" name="円/楕円 81"/>
        <xdr:cNvSpPr/>
      </xdr:nvSpPr>
      <xdr:spPr>
        <a:xfrm>
          <a:off x="3746500" y="60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118876</xdr:rowOff>
    </xdr:from>
    <xdr:ext cx="534377" cy="259045"/>
    <xdr:sp macro="" textlink="">
      <xdr:nvSpPr>
        <xdr:cNvPr id="83" name="テキスト ボックス 82"/>
        <xdr:cNvSpPr txBox="1"/>
      </xdr:nvSpPr>
      <xdr:spPr>
        <a:xfrm>
          <a:off x="3530111" y="61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83547</xdr:rowOff>
    </xdr:from>
    <xdr:to>
      <xdr:col>4</xdr:col>
      <xdr:colOff>206375</xdr:colOff>
      <xdr:row>36</xdr:row>
      <xdr:rowOff>13697</xdr:rowOff>
    </xdr:to>
    <xdr:sp macro="" textlink="">
      <xdr:nvSpPr>
        <xdr:cNvPr id="84" name="円/楕円 83"/>
        <xdr:cNvSpPr/>
      </xdr:nvSpPr>
      <xdr:spPr>
        <a:xfrm>
          <a:off x="2857500" y="608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4824</xdr:rowOff>
    </xdr:from>
    <xdr:ext cx="534377" cy="259045"/>
    <xdr:sp macro="" textlink="">
      <xdr:nvSpPr>
        <xdr:cNvPr id="85" name="テキスト ボックス 84"/>
        <xdr:cNvSpPr txBox="1"/>
      </xdr:nvSpPr>
      <xdr:spPr>
        <a:xfrm>
          <a:off x="2641111" y="617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64897</xdr:rowOff>
    </xdr:from>
    <xdr:to>
      <xdr:col>3</xdr:col>
      <xdr:colOff>3175</xdr:colOff>
      <xdr:row>35</xdr:row>
      <xdr:rowOff>166497</xdr:rowOff>
    </xdr:to>
    <xdr:sp macro="" textlink="">
      <xdr:nvSpPr>
        <xdr:cNvPr id="86" name="円/楕円 85"/>
        <xdr:cNvSpPr/>
      </xdr:nvSpPr>
      <xdr:spPr>
        <a:xfrm>
          <a:off x="1968500" y="60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157624</xdr:rowOff>
    </xdr:from>
    <xdr:ext cx="534377" cy="259045"/>
    <xdr:sp macro="" textlink="">
      <xdr:nvSpPr>
        <xdr:cNvPr id="87" name="テキスト ボックス 86"/>
        <xdr:cNvSpPr txBox="1"/>
      </xdr:nvSpPr>
      <xdr:spPr>
        <a:xfrm>
          <a:off x="1752111" y="61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82099</xdr:rowOff>
    </xdr:from>
    <xdr:to>
      <xdr:col>1</xdr:col>
      <xdr:colOff>485775</xdr:colOff>
      <xdr:row>36</xdr:row>
      <xdr:rowOff>12249</xdr:rowOff>
    </xdr:to>
    <xdr:sp macro="" textlink="">
      <xdr:nvSpPr>
        <xdr:cNvPr id="88" name="円/楕円 87"/>
        <xdr:cNvSpPr/>
      </xdr:nvSpPr>
      <xdr:spPr>
        <a:xfrm>
          <a:off x="1079500" y="60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3376</xdr:rowOff>
    </xdr:from>
    <xdr:ext cx="534377" cy="259045"/>
    <xdr:sp macro="" textlink="">
      <xdr:nvSpPr>
        <xdr:cNvPr id="89" name="テキスト ボックス 88"/>
        <xdr:cNvSpPr txBox="1"/>
      </xdr:nvSpPr>
      <xdr:spPr>
        <a:xfrm>
          <a:off x="863111" y="61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16530</xdr:rowOff>
    </xdr:from>
    <xdr:to>
      <xdr:col>6</xdr:col>
      <xdr:colOff>511175</xdr:colOff>
      <xdr:row>58</xdr:row>
      <xdr:rowOff>17540</xdr:rowOff>
    </xdr:to>
    <xdr:cxnSp macro="">
      <xdr:nvCxnSpPr>
        <xdr:cNvPr id="118" name="直線コネクタ 117"/>
        <xdr:cNvCxnSpPr/>
      </xdr:nvCxnSpPr>
      <xdr:spPr>
        <a:xfrm>
          <a:off x="3797300" y="9960630"/>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16530</xdr:rowOff>
    </xdr:from>
    <xdr:to>
      <xdr:col>5</xdr:col>
      <xdr:colOff>358775</xdr:colOff>
      <xdr:row>58</xdr:row>
      <xdr:rowOff>27160</xdr:rowOff>
    </xdr:to>
    <xdr:cxnSp macro="">
      <xdr:nvCxnSpPr>
        <xdr:cNvPr id="121" name="直線コネクタ 120"/>
        <xdr:cNvCxnSpPr/>
      </xdr:nvCxnSpPr>
      <xdr:spPr>
        <a:xfrm flipV="1">
          <a:off x="2908300" y="99606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170988</xdr:rowOff>
    </xdr:from>
    <xdr:to>
      <xdr:col>4</xdr:col>
      <xdr:colOff>155575</xdr:colOff>
      <xdr:row>58</xdr:row>
      <xdr:rowOff>27160</xdr:rowOff>
    </xdr:to>
    <xdr:cxnSp macro="">
      <xdr:nvCxnSpPr>
        <xdr:cNvPr id="124" name="直線コネクタ 123"/>
        <xdr:cNvCxnSpPr/>
      </xdr:nvCxnSpPr>
      <xdr:spPr>
        <a:xfrm>
          <a:off x="2019300" y="994363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153108</xdr:rowOff>
    </xdr:from>
    <xdr:to>
      <xdr:col>2</xdr:col>
      <xdr:colOff>638175</xdr:colOff>
      <xdr:row>57</xdr:row>
      <xdr:rowOff>170988</xdr:rowOff>
    </xdr:to>
    <xdr:cxnSp macro="">
      <xdr:nvCxnSpPr>
        <xdr:cNvPr id="127" name="直線コネクタ 126"/>
        <xdr:cNvCxnSpPr/>
      </xdr:nvCxnSpPr>
      <xdr:spPr>
        <a:xfrm>
          <a:off x="1130300" y="9925758"/>
          <a:ext cx="8890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138190</xdr:rowOff>
    </xdr:from>
    <xdr:to>
      <xdr:col>6</xdr:col>
      <xdr:colOff>561975</xdr:colOff>
      <xdr:row>58</xdr:row>
      <xdr:rowOff>68340</xdr:rowOff>
    </xdr:to>
    <xdr:sp macro="" textlink="">
      <xdr:nvSpPr>
        <xdr:cNvPr id="137" name="円/楕円 136"/>
        <xdr:cNvSpPr/>
      </xdr:nvSpPr>
      <xdr:spPr>
        <a:xfrm>
          <a:off x="4584700" y="9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53117</xdr:rowOff>
    </xdr:from>
    <xdr:ext cx="534377" cy="259045"/>
    <xdr:sp macro="" textlink="">
      <xdr:nvSpPr>
        <xdr:cNvPr id="138" name="物件費該当値テキスト"/>
        <xdr:cNvSpPr txBox="1"/>
      </xdr:nvSpPr>
      <xdr:spPr>
        <a:xfrm>
          <a:off x="4686300" y="98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137180</xdr:rowOff>
    </xdr:from>
    <xdr:to>
      <xdr:col>5</xdr:col>
      <xdr:colOff>409575</xdr:colOff>
      <xdr:row>58</xdr:row>
      <xdr:rowOff>67330</xdr:rowOff>
    </xdr:to>
    <xdr:sp macro="" textlink="">
      <xdr:nvSpPr>
        <xdr:cNvPr id="139" name="円/楕円 138"/>
        <xdr:cNvSpPr/>
      </xdr:nvSpPr>
      <xdr:spPr>
        <a:xfrm>
          <a:off x="3746500" y="99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58457</xdr:rowOff>
    </xdr:from>
    <xdr:ext cx="534377" cy="259045"/>
    <xdr:sp macro="" textlink="">
      <xdr:nvSpPr>
        <xdr:cNvPr id="140" name="テキスト ボックス 139"/>
        <xdr:cNvSpPr txBox="1"/>
      </xdr:nvSpPr>
      <xdr:spPr>
        <a:xfrm>
          <a:off x="3530111" y="100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147810</xdr:rowOff>
    </xdr:from>
    <xdr:to>
      <xdr:col>4</xdr:col>
      <xdr:colOff>206375</xdr:colOff>
      <xdr:row>58</xdr:row>
      <xdr:rowOff>77960</xdr:rowOff>
    </xdr:to>
    <xdr:sp macro="" textlink="">
      <xdr:nvSpPr>
        <xdr:cNvPr id="141" name="円/楕円 140"/>
        <xdr:cNvSpPr/>
      </xdr:nvSpPr>
      <xdr:spPr>
        <a:xfrm>
          <a:off x="2857500" y="99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69087</xdr:rowOff>
    </xdr:from>
    <xdr:ext cx="534377" cy="259045"/>
    <xdr:sp macro="" textlink="">
      <xdr:nvSpPr>
        <xdr:cNvPr id="142" name="テキスト ボックス 141"/>
        <xdr:cNvSpPr txBox="1"/>
      </xdr:nvSpPr>
      <xdr:spPr>
        <a:xfrm>
          <a:off x="2641111" y="100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120188</xdr:rowOff>
    </xdr:from>
    <xdr:to>
      <xdr:col>3</xdr:col>
      <xdr:colOff>3175</xdr:colOff>
      <xdr:row>58</xdr:row>
      <xdr:rowOff>50338</xdr:rowOff>
    </xdr:to>
    <xdr:sp macro="" textlink="">
      <xdr:nvSpPr>
        <xdr:cNvPr id="143" name="円/楕円 142"/>
        <xdr:cNvSpPr/>
      </xdr:nvSpPr>
      <xdr:spPr>
        <a:xfrm>
          <a:off x="1968500" y="98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41465</xdr:rowOff>
    </xdr:from>
    <xdr:ext cx="534377" cy="259045"/>
    <xdr:sp macro="" textlink="">
      <xdr:nvSpPr>
        <xdr:cNvPr id="144" name="テキスト ボックス 143"/>
        <xdr:cNvSpPr txBox="1"/>
      </xdr:nvSpPr>
      <xdr:spPr>
        <a:xfrm>
          <a:off x="1752111" y="99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102308</xdr:rowOff>
    </xdr:from>
    <xdr:to>
      <xdr:col>1</xdr:col>
      <xdr:colOff>485775</xdr:colOff>
      <xdr:row>58</xdr:row>
      <xdr:rowOff>32458</xdr:rowOff>
    </xdr:to>
    <xdr:sp macro="" textlink="">
      <xdr:nvSpPr>
        <xdr:cNvPr id="145" name="円/楕円 144"/>
        <xdr:cNvSpPr/>
      </xdr:nvSpPr>
      <xdr:spPr>
        <a:xfrm>
          <a:off x="1079500" y="98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23585</xdr:rowOff>
    </xdr:from>
    <xdr:ext cx="534377" cy="259045"/>
    <xdr:sp macro="" textlink="">
      <xdr:nvSpPr>
        <xdr:cNvPr id="146" name="テキスト ボックス 145"/>
        <xdr:cNvSpPr txBox="1"/>
      </xdr:nvSpPr>
      <xdr:spPr>
        <a:xfrm>
          <a:off x="863111" y="99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54066</xdr:rowOff>
    </xdr:from>
    <xdr:to>
      <xdr:col>6</xdr:col>
      <xdr:colOff>511175</xdr:colOff>
      <xdr:row>76</xdr:row>
      <xdr:rowOff>57496</xdr:rowOff>
    </xdr:to>
    <xdr:cxnSp macro="">
      <xdr:nvCxnSpPr>
        <xdr:cNvPr id="173" name="直線コネクタ 172"/>
        <xdr:cNvCxnSpPr/>
      </xdr:nvCxnSpPr>
      <xdr:spPr>
        <a:xfrm flipV="1">
          <a:off x="3797300" y="13084266"/>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57496</xdr:rowOff>
    </xdr:from>
    <xdr:to>
      <xdr:col>5</xdr:col>
      <xdr:colOff>358775</xdr:colOff>
      <xdr:row>76</xdr:row>
      <xdr:rowOff>111993</xdr:rowOff>
    </xdr:to>
    <xdr:cxnSp macro="">
      <xdr:nvCxnSpPr>
        <xdr:cNvPr id="176" name="直線コネクタ 175"/>
        <xdr:cNvCxnSpPr/>
      </xdr:nvCxnSpPr>
      <xdr:spPr>
        <a:xfrm flipV="1">
          <a:off x="2908300" y="13087696"/>
          <a:ext cx="889000" cy="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73315</xdr:rowOff>
    </xdr:from>
    <xdr:to>
      <xdr:col>4</xdr:col>
      <xdr:colOff>155575</xdr:colOff>
      <xdr:row>76</xdr:row>
      <xdr:rowOff>111993</xdr:rowOff>
    </xdr:to>
    <xdr:cxnSp macro="">
      <xdr:nvCxnSpPr>
        <xdr:cNvPr id="179" name="直線コネクタ 178"/>
        <xdr:cNvCxnSpPr/>
      </xdr:nvCxnSpPr>
      <xdr:spPr>
        <a:xfrm>
          <a:off x="2019300" y="13103515"/>
          <a:ext cx="8890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149575</xdr:rowOff>
    </xdr:from>
    <xdr:to>
      <xdr:col>2</xdr:col>
      <xdr:colOff>638175</xdr:colOff>
      <xdr:row>76</xdr:row>
      <xdr:rowOff>73315</xdr:rowOff>
    </xdr:to>
    <xdr:cxnSp macro="">
      <xdr:nvCxnSpPr>
        <xdr:cNvPr id="182" name="直線コネクタ 181"/>
        <xdr:cNvCxnSpPr/>
      </xdr:nvCxnSpPr>
      <xdr:spPr>
        <a:xfrm>
          <a:off x="1130300" y="13008325"/>
          <a:ext cx="889000" cy="9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3266</xdr:rowOff>
    </xdr:from>
    <xdr:to>
      <xdr:col>6</xdr:col>
      <xdr:colOff>561975</xdr:colOff>
      <xdr:row>76</xdr:row>
      <xdr:rowOff>104866</xdr:rowOff>
    </xdr:to>
    <xdr:sp macro="" textlink="">
      <xdr:nvSpPr>
        <xdr:cNvPr id="192" name="円/楕円 191"/>
        <xdr:cNvSpPr/>
      </xdr:nvSpPr>
      <xdr:spPr>
        <a:xfrm>
          <a:off x="4584700" y="130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26143</xdr:rowOff>
    </xdr:from>
    <xdr:ext cx="469744" cy="259045"/>
    <xdr:sp macro="" textlink="">
      <xdr:nvSpPr>
        <xdr:cNvPr id="193" name="維持補修費該当値テキスト"/>
        <xdr:cNvSpPr txBox="1"/>
      </xdr:nvSpPr>
      <xdr:spPr>
        <a:xfrm>
          <a:off x="4686300" y="128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6696</xdr:rowOff>
    </xdr:from>
    <xdr:to>
      <xdr:col>5</xdr:col>
      <xdr:colOff>409575</xdr:colOff>
      <xdr:row>76</xdr:row>
      <xdr:rowOff>108296</xdr:rowOff>
    </xdr:to>
    <xdr:sp macro="" textlink="">
      <xdr:nvSpPr>
        <xdr:cNvPr id="194" name="円/楕円 193"/>
        <xdr:cNvSpPr/>
      </xdr:nvSpPr>
      <xdr:spPr>
        <a:xfrm>
          <a:off x="3746500" y="130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124823</xdr:rowOff>
    </xdr:from>
    <xdr:ext cx="469744" cy="259045"/>
    <xdr:sp macro="" textlink="">
      <xdr:nvSpPr>
        <xdr:cNvPr id="195" name="テキスト ボックス 194"/>
        <xdr:cNvSpPr txBox="1"/>
      </xdr:nvSpPr>
      <xdr:spPr>
        <a:xfrm>
          <a:off x="3562427" y="1281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61193</xdr:rowOff>
    </xdr:from>
    <xdr:to>
      <xdr:col>4</xdr:col>
      <xdr:colOff>206375</xdr:colOff>
      <xdr:row>76</xdr:row>
      <xdr:rowOff>162793</xdr:rowOff>
    </xdr:to>
    <xdr:sp macro="" textlink="">
      <xdr:nvSpPr>
        <xdr:cNvPr id="196" name="円/楕円 195"/>
        <xdr:cNvSpPr/>
      </xdr:nvSpPr>
      <xdr:spPr>
        <a:xfrm>
          <a:off x="2857500" y="130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7871</xdr:rowOff>
    </xdr:from>
    <xdr:ext cx="469744" cy="259045"/>
    <xdr:sp macro="" textlink="">
      <xdr:nvSpPr>
        <xdr:cNvPr id="197" name="テキスト ボックス 196"/>
        <xdr:cNvSpPr txBox="1"/>
      </xdr:nvSpPr>
      <xdr:spPr>
        <a:xfrm>
          <a:off x="2673427" y="1286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22515</xdr:rowOff>
    </xdr:from>
    <xdr:to>
      <xdr:col>3</xdr:col>
      <xdr:colOff>3175</xdr:colOff>
      <xdr:row>76</xdr:row>
      <xdr:rowOff>124115</xdr:rowOff>
    </xdr:to>
    <xdr:sp macro="" textlink="">
      <xdr:nvSpPr>
        <xdr:cNvPr id="198" name="円/楕円 197"/>
        <xdr:cNvSpPr/>
      </xdr:nvSpPr>
      <xdr:spPr>
        <a:xfrm>
          <a:off x="1968500" y="130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140642</xdr:rowOff>
    </xdr:from>
    <xdr:ext cx="469744" cy="259045"/>
    <xdr:sp macro="" textlink="">
      <xdr:nvSpPr>
        <xdr:cNvPr id="199" name="テキスト ボックス 198"/>
        <xdr:cNvSpPr txBox="1"/>
      </xdr:nvSpPr>
      <xdr:spPr>
        <a:xfrm>
          <a:off x="1784427" y="1282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98775</xdr:rowOff>
    </xdr:from>
    <xdr:to>
      <xdr:col>1</xdr:col>
      <xdr:colOff>485775</xdr:colOff>
      <xdr:row>76</xdr:row>
      <xdr:rowOff>28925</xdr:rowOff>
    </xdr:to>
    <xdr:sp macro="" textlink="">
      <xdr:nvSpPr>
        <xdr:cNvPr id="200" name="円/楕円 199"/>
        <xdr:cNvSpPr/>
      </xdr:nvSpPr>
      <xdr:spPr>
        <a:xfrm>
          <a:off x="1079500" y="129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45452</xdr:rowOff>
    </xdr:from>
    <xdr:ext cx="534377" cy="259045"/>
    <xdr:sp macro="" textlink="">
      <xdr:nvSpPr>
        <xdr:cNvPr id="201" name="テキスト ボックス 200"/>
        <xdr:cNvSpPr txBox="1"/>
      </xdr:nvSpPr>
      <xdr:spPr>
        <a:xfrm>
          <a:off x="863111" y="127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150473</xdr:rowOff>
    </xdr:from>
    <xdr:to>
      <xdr:col>6</xdr:col>
      <xdr:colOff>511175</xdr:colOff>
      <xdr:row>97</xdr:row>
      <xdr:rowOff>154339</xdr:rowOff>
    </xdr:to>
    <xdr:cxnSp macro="">
      <xdr:nvCxnSpPr>
        <xdr:cNvPr id="235" name="直線コネクタ 234"/>
        <xdr:cNvCxnSpPr/>
      </xdr:nvCxnSpPr>
      <xdr:spPr>
        <a:xfrm flipV="1">
          <a:off x="3797300" y="16781123"/>
          <a:ext cx="8382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154339</xdr:rowOff>
    </xdr:from>
    <xdr:to>
      <xdr:col>5</xdr:col>
      <xdr:colOff>358775</xdr:colOff>
      <xdr:row>98</xdr:row>
      <xdr:rowOff>32705</xdr:rowOff>
    </xdr:to>
    <xdr:cxnSp macro="">
      <xdr:nvCxnSpPr>
        <xdr:cNvPr id="238" name="直線コネクタ 237"/>
        <xdr:cNvCxnSpPr/>
      </xdr:nvCxnSpPr>
      <xdr:spPr>
        <a:xfrm flipV="1">
          <a:off x="2908300" y="16784989"/>
          <a:ext cx="8890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32705</xdr:rowOff>
    </xdr:from>
    <xdr:to>
      <xdr:col>4</xdr:col>
      <xdr:colOff>155575</xdr:colOff>
      <xdr:row>98</xdr:row>
      <xdr:rowOff>58232</xdr:rowOff>
    </xdr:to>
    <xdr:cxnSp macro="">
      <xdr:nvCxnSpPr>
        <xdr:cNvPr id="241" name="直線コネクタ 240"/>
        <xdr:cNvCxnSpPr/>
      </xdr:nvCxnSpPr>
      <xdr:spPr>
        <a:xfrm flipV="1">
          <a:off x="2019300" y="1683480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58232</xdr:rowOff>
    </xdr:from>
    <xdr:to>
      <xdr:col>2</xdr:col>
      <xdr:colOff>638175</xdr:colOff>
      <xdr:row>98</xdr:row>
      <xdr:rowOff>77349</xdr:rowOff>
    </xdr:to>
    <xdr:cxnSp macro="">
      <xdr:nvCxnSpPr>
        <xdr:cNvPr id="244" name="直線コネクタ 243"/>
        <xdr:cNvCxnSpPr/>
      </xdr:nvCxnSpPr>
      <xdr:spPr>
        <a:xfrm flipV="1">
          <a:off x="1130300" y="16860332"/>
          <a:ext cx="8890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99673</xdr:rowOff>
    </xdr:from>
    <xdr:to>
      <xdr:col>6</xdr:col>
      <xdr:colOff>561975</xdr:colOff>
      <xdr:row>98</xdr:row>
      <xdr:rowOff>29823</xdr:rowOff>
    </xdr:to>
    <xdr:sp macro="" textlink="">
      <xdr:nvSpPr>
        <xdr:cNvPr id="254" name="円/楕円 253"/>
        <xdr:cNvSpPr/>
      </xdr:nvSpPr>
      <xdr:spPr>
        <a:xfrm>
          <a:off x="4584700" y="167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78100</xdr:rowOff>
    </xdr:from>
    <xdr:ext cx="534377" cy="259045"/>
    <xdr:sp macro="" textlink="">
      <xdr:nvSpPr>
        <xdr:cNvPr id="255" name="扶助費該当値テキスト"/>
        <xdr:cNvSpPr txBox="1"/>
      </xdr:nvSpPr>
      <xdr:spPr>
        <a:xfrm>
          <a:off x="4686300" y="1670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103539</xdr:rowOff>
    </xdr:from>
    <xdr:to>
      <xdr:col>5</xdr:col>
      <xdr:colOff>409575</xdr:colOff>
      <xdr:row>98</xdr:row>
      <xdr:rowOff>33689</xdr:rowOff>
    </xdr:to>
    <xdr:sp macro="" textlink="">
      <xdr:nvSpPr>
        <xdr:cNvPr id="256" name="円/楕円 255"/>
        <xdr:cNvSpPr/>
      </xdr:nvSpPr>
      <xdr:spPr>
        <a:xfrm>
          <a:off x="3746500" y="167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24816</xdr:rowOff>
    </xdr:from>
    <xdr:ext cx="534377" cy="259045"/>
    <xdr:sp macro="" textlink="">
      <xdr:nvSpPr>
        <xdr:cNvPr id="257" name="テキスト ボックス 256"/>
        <xdr:cNvSpPr txBox="1"/>
      </xdr:nvSpPr>
      <xdr:spPr>
        <a:xfrm>
          <a:off x="3530111" y="168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153355</xdr:rowOff>
    </xdr:from>
    <xdr:to>
      <xdr:col>4</xdr:col>
      <xdr:colOff>206375</xdr:colOff>
      <xdr:row>98</xdr:row>
      <xdr:rowOff>83505</xdr:rowOff>
    </xdr:to>
    <xdr:sp macro="" textlink="">
      <xdr:nvSpPr>
        <xdr:cNvPr id="258" name="円/楕円 257"/>
        <xdr:cNvSpPr/>
      </xdr:nvSpPr>
      <xdr:spPr>
        <a:xfrm>
          <a:off x="2857500" y="167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74632</xdr:rowOff>
    </xdr:from>
    <xdr:ext cx="534377" cy="259045"/>
    <xdr:sp macro="" textlink="">
      <xdr:nvSpPr>
        <xdr:cNvPr id="259" name="テキスト ボックス 258"/>
        <xdr:cNvSpPr txBox="1"/>
      </xdr:nvSpPr>
      <xdr:spPr>
        <a:xfrm>
          <a:off x="2641111" y="168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7432</xdr:rowOff>
    </xdr:from>
    <xdr:to>
      <xdr:col>3</xdr:col>
      <xdr:colOff>3175</xdr:colOff>
      <xdr:row>98</xdr:row>
      <xdr:rowOff>109032</xdr:rowOff>
    </xdr:to>
    <xdr:sp macro="" textlink="">
      <xdr:nvSpPr>
        <xdr:cNvPr id="260" name="円/楕円 259"/>
        <xdr:cNvSpPr/>
      </xdr:nvSpPr>
      <xdr:spPr>
        <a:xfrm>
          <a:off x="1968500" y="168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100159</xdr:rowOff>
    </xdr:from>
    <xdr:ext cx="534377" cy="259045"/>
    <xdr:sp macro="" textlink="">
      <xdr:nvSpPr>
        <xdr:cNvPr id="261" name="テキスト ボックス 260"/>
        <xdr:cNvSpPr txBox="1"/>
      </xdr:nvSpPr>
      <xdr:spPr>
        <a:xfrm>
          <a:off x="1752111" y="169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26549</xdr:rowOff>
    </xdr:from>
    <xdr:to>
      <xdr:col>1</xdr:col>
      <xdr:colOff>485775</xdr:colOff>
      <xdr:row>98</xdr:row>
      <xdr:rowOff>128149</xdr:rowOff>
    </xdr:to>
    <xdr:sp macro="" textlink="">
      <xdr:nvSpPr>
        <xdr:cNvPr id="262" name="円/楕円 261"/>
        <xdr:cNvSpPr/>
      </xdr:nvSpPr>
      <xdr:spPr>
        <a:xfrm>
          <a:off x="1079500" y="168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119276</xdr:rowOff>
    </xdr:from>
    <xdr:ext cx="534377" cy="259045"/>
    <xdr:sp macro="" textlink="">
      <xdr:nvSpPr>
        <xdr:cNvPr id="263" name="テキスト ボックス 262"/>
        <xdr:cNvSpPr txBox="1"/>
      </xdr:nvSpPr>
      <xdr:spPr>
        <a:xfrm>
          <a:off x="863111" y="1692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125113</xdr:rowOff>
    </xdr:from>
    <xdr:to>
      <xdr:col>15</xdr:col>
      <xdr:colOff>180975</xdr:colOff>
      <xdr:row>37</xdr:row>
      <xdr:rowOff>4630</xdr:rowOff>
    </xdr:to>
    <xdr:cxnSp macro="">
      <xdr:nvCxnSpPr>
        <xdr:cNvPr id="294" name="直線コネクタ 293"/>
        <xdr:cNvCxnSpPr/>
      </xdr:nvCxnSpPr>
      <xdr:spPr>
        <a:xfrm flipV="1">
          <a:off x="9639300" y="6297313"/>
          <a:ext cx="838200" cy="5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4630</xdr:rowOff>
    </xdr:from>
    <xdr:to>
      <xdr:col>14</xdr:col>
      <xdr:colOff>28575</xdr:colOff>
      <xdr:row>37</xdr:row>
      <xdr:rowOff>24072</xdr:rowOff>
    </xdr:to>
    <xdr:cxnSp macro="">
      <xdr:nvCxnSpPr>
        <xdr:cNvPr id="297" name="直線コネクタ 296"/>
        <xdr:cNvCxnSpPr/>
      </xdr:nvCxnSpPr>
      <xdr:spPr>
        <a:xfrm flipV="1">
          <a:off x="8750300" y="6348280"/>
          <a:ext cx="889000" cy="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24072</xdr:rowOff>
    </xdr:from>
    <xdr:to>
      <xdr:col>12</xdr:col>
      <xdr:colOff>511175</xdr:colOff>
      <xdr:row>37</xdr:row>
      <xdr:rowOff>31017</xdr:rowOff>
    </xdr:to>
    <xdr:cxnSp macro="">
      <xdr:nvCxnSpPr>
        <xdr:cNvPr id="300" name="直線コネクタ 299"/>
        <xdr:cNvCxnSpPr/>
      </xdr:nvCxnSpPr>
      <xdr:spPr>
        <a:xfrm flipV="1">
          <a:off x="7861300" y="6367722"/>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170681</xdr:rowOff>
    </xdr:from>
    <xdr:to>
      <xdr:col>11</xdr:col>
      <xdr:colOff>307975</xdr:colOff>
      <xdr:row>37</xdr:row>
      <xdr:rowOff>31017</xdr:rowOff>
    </xdr:to>
    <xdr:cxnSp macro="">
      <xdr:nvCxnSpPr>
        <xdr:cNvPr id="303" name="直線コネクタ 302"/>
        <xdr:cNvCxnSpPr/>
      </xdr:nvCxnSpPr>
      <xdr:spPr>
        <a:xfrm>
          <a:off x="6972300" y="6342881"/>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74313</xdr:rowOff>
    </xdr:from>
    <xdr:to>
      <xdr:col>15</xdr:col>
      <xdr:colOff>231775</xdr:colOff>
      <xdr:row>37</xdr:row>
      <xdr:rowOff>4463</xdr:rowOff>
    </xdr:to>
    <xdr:sp macro="" textlink="">
      <xdr:nvSpPr>
        <xdr:cNvPr id="313" name="円/楕円 312"/>
        <xdr:cNvSpPr/>
      </xdr:nvSpPr>
      <xdr:spPr>
        <a:xfrm>
          <a:off x="10426700" y="62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52740</xdr:rowOff>
    </xdr:from>
    <xdr:ext cx="534377" cy="259045"/>
    <xdr:sp macro="" textlink="">
      <xdr:nvSpPr>
        <xdr:cNvPr id="314" name="補助費等該当値テキスト"/>
        <xdr:cNvSpPr txBox="1"/>
      </xdr:nvSpPr>
      <xdr:spPr>
        <a:xfrm>
          <a:off x="10528300" y="62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125280</xdr:rowOff>
    </xdr:from>
    <xdr:to>
      <xdr:col>14</xdr:col>
      <xdr:colOff>79375</xdr:colOff>
      <xdr:row>37</xdr:row>
      <xdr:rowOff>55430</xdr:rowOff>
    </xdr:to>
    <xdr:sp macro="" textlink="">
      <xdr:nvSpPr>
        <xdr:cNvPr id="315" name="円/楕円 314"/>
        <xdr:cNvSpPr/>
      </xdr:nvSpPr>
      <xdr:spPr>
        <a:xfrm>
          <a:off x="9588500" y="62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46557</xdr:rowOff>
    </xdr:from>
    <xdr:ext cx="534377" cy="259045"/>
    <xdr:sp macro="" textlink="">
      <xdr:nvSpPr>
        <xdr:cNvPr id="316" name="テキスト ボックス 315"/>
        <xdr:cNvSpPr txBox="1"/>
      </xdr:nvSpPr>
      <xdr:spPr>
        <a:xfrm>
          <a:off x="9372111" y="63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144722</xdr:rowOff>
    </xdr:from>
    <xdr:to>
      <xdr:col>12</xdr:col>
      <xdr:colOff>561975</xdr:colOff>
      <xdr:row>37</xdr:row>
      <xdr:rowOff>74872</xdr:rowOff>
    </xdr:to>
    <xdr:sp macro="" textlink="">
      <xdr:nvSpPr>
        <xdr:cNvPr id="317" name="円/楕円 316"/>
        <xdr:cNvSpPr/>
      </xdr:nvSpPr>
      <xdr:spPr>
        <a:xfrm>
          <a:off x="8699500" y="63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65999</xdr:rowOff>
    </xdr:from>
    <xdr:ext cx="534377" cy="259045"/>
    <xdr:sp macro="" textlink="">
      <xdr:nvSpPr>
        <xdr:cNvPr id="318" name="テキスト ボックス 317"/>
        <xdr:cNvSpPr txBox="1"/>
      </xdr:nvSpPr>
      <xdr:spPr>
        <a:xfrm>
          <a:off x="8483111" y="64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151667</xdr:rowOff>
    </xdr:from>
    <xdr:to>
      <xdr:col>11</xdr:col>
      <xdr:colOff>358775</xdr:colOff>
      <xdr:row>37</xdr:row>
      <xdr:rowOff>81817</xdr:rowOff>
    </xdr:to>
    <xdr:sp macro="" textlink="">
      <xdr:nvSpPr>
        <xdr:cNvPr id="319" name="円/楕円 318"/>
        <xdr:cNvSpPr/>
      </xdr:nvSpPr>
      <xdr:spPr>
        <a:xfrm>
          <a:off x="7810500" y="63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72944</xdr:rowOff>
    </xdr:from>
    <xdr:ext cx="534377" cy="259045"/>
    <xdr:sp macro="" textlink="">
      <xdr:nvSpPr>
        <xdr:cNvPr id="320" name="テキスト ボックス 319"/>
        <xdr:cNvSpPr txBox="1"/>
      </xdr:nvSpPr>
      <xdr:spPr>
        <a:xfrm>
          <a:off x="7594111" y="64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119881</xdr:rowOff>
    </xdr:from>
    <xdr:to>
      <xdr:col>10</xdr:col>
      <xdr:colOff>155575</xdr:colOff>
      <xdr:row>37</xdr:row>
      <xdr:rowOff>50031</xdr:rowOff>
    </xdr:to>
    <xdr:sp macro="" textlink="">
      <xdr:nvSpPr>
        <xdr:cNvPr id="321" name="円/楕円 320"/>
        <xdr:cNvSpPr/>
      </xdr:nvSpPr>
      <xdr:spPr>
        <a:xfrm>
          <a:off x="6921500" y="62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41158</xdr:rowOff>
    </xdr:from>
    <xdr:ext cx="534377" cy="259045"/>
    <xdr:sp macro="" textlink="">
      <xdr:nvSpPr>
        <xdr:cNvPr id="322" name="テキスト ボックス 321"/>
        <xdr:cNvSpPr txBox="1"/>
      </xdr:nvSpPr>
      <xdr:spPr>
        <a:xfrm>
          <a:off x="6705111" y="63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12074</xdr:rowOff>
    </xdr:from>
    <xdr:to>
      <xdr:col>15</xdr:col>
      <xdr:colOff>180975</xdr:colOff>
      <xdr:row>59</xdr:row>
      <xdr:rowOff>23730</xdr:rowOff>
    </xdr:to>
    <xdr:cxnSp macro="">
      <xdr:nvCxnSpPr>
        <xdr:cNvPr id="351" name="直線コネクタ 350"/>
        <xdr:cNvCxnSpPr/>
      </xdr:nvCxnSpPr>
      <xdr:spPr>
        <a:xfrm>
          <a:off x="9639300" y="10127624"/>
          <a:ext cx="8382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153539</xdr:rowOff>
    </xdr:from>
    <xdr:to>
      <xdr:col>14</xdr:col>
      <xdr:colOff>28575</xdr:colOff>
      <xdr:row>59</xdr:row>
      <xdr:rowOff>12074</xdr:rowOff>
    </xdr:to>
    <xdr:cxnSp macro="">
      <xdr:nvCxnSpPr>
        <xdr:cNvPr id="354" name="直線コネクタ 353"/>
        <xdr:cNvCxnSpPr/>
      </xdr:nvCxnSpPr>
      <xdr:spPr>
        <a:xfrm>
          <a:off x="8750300" y="10097639"/>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153539</xdr:rowOff>
    </xdr:from>
    <xdr:to>
      <xdr:col>12</xdr:col>
      <xdr:colOff>511175</xdr:colOff>
      <xdr:row>59</xdr:row>
      <xdr:rowOff>17635</xdr:rowOff>
    </xdr:to>
    <xdr:cxnSp macro="">
      <xdr:nvCxnSpPr>
        <xdr:cNvPr id="357" name="直線コネクタ 356"/>
        <xdr:cNvCxnSpPr/>
      </xdr:nvCxnSpPr>
      <xdr:spPr>
        <a:xfrm flipV="1">
          <a:off x="7861300" y="10097639"/>
          <a:ext cx="889000" cy="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12516</xdr:rowOff>
    </xdr:from>
    <xdr:to>
      <xdr:col>11</xdr:col>
      <xdr:colOff>307975</xdr:colOff>
      <xdr:row>59</xdr:row>
      <xdr:rowOff>17635</xdr:rowOff>
    </xdr:to>
    <xdr:cxnSp macro="">
      <xdr:nvCxnSpPr>
        <xdr:cNvPr id="360" name="直線コネクタ 359"/>
        <xdr:cNvCxnSpPr/>
      </xdr:nvCxnSpPr>
      <xdr:spPr>
        <a:xfrm>
          <a:off x="6972300" y="10128066"/>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144380</xdr:rowOff>
    </xdr:from>
    <xdr:to>
      <xdr:col>15</xdr:col>
      <xdr:colOff>231775</xdr:colOff>
      <xdr:row>59</xdr:row>
      <xdr:rowOff>74530</xdr:rowOff>
    </xdr:to>
    <xdr:sp macro="" textlink="">
      <xdr:nvSpPr>
        <xdr:cNvPr id="370" name="円/楕円 369"/>
        <xdr:cNvSpPr/>
      </xdr:nvSpPr>
      <xdr:spPr>
        <a:xfrm>
          <a:off x="10426700" y="100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59307</xdr:rowOff>
    </xdr:from>
    <xdr:ext cx="534377" cy="259045"/>
    <xdr:sp macro="" textlink="">
      <xdr:nvSpPr>
        <xdr:cNvPr id="371" name="普通建設事業費該当値テキスト"/>
        <xdr:cNvSpPr txBox="1"/>
      </xdr:nvSpPr>
      <xdr:spPr>
        <a:xfrm>
          <a:off x="10528300" y="1000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132724</xdr:rowOff>
    </xdr:from>
    <xdr:to>
      <xdr:col>14</xdr:col>
      <xdr:colOff>79375</xdr:colOff>
      <xdr:row>59</xdr:row>
      <xdr:rowOff>62874</xdr:rowOff>
    </xdr:to>
    <xdr:sp macro="" textlink="">
      <xdr:nvSpPr>
        <xdr:cNvPr id="372" name="円/楕円 371"/>
        <xdr:cNvSpPr/>
      </xdr:nvSpPr>
      <xdr:spPr>
        <a:xfrm>
          <a:off x="9588500" y="100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54001</xdr:rowOff>
    </xdr:from>
    <xdr:ext cx="534377" cy="259045"/>
    <xdr:sp macro="" textlink="">
      <xdr:nvSpPr>
        <xdr:cNvPr id="373" name="テキスト ボックス 372"/>
        <xdr:cNvSpPr txBox="1"/>
      </xdr:nvSpPr>
      <xdr:spPr>
        <a:xfrm>
          <a:off x="9372111" y="1016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102739</xdr:rowOff>
    </xdr:from>
    <xdr:to>
      <xdr:col>12</xdr:col>
      <xdr:colOff>561975</xdr:colOff>
      <xdr:row>59</xdr:row>
      <xdr:rowOff>32889</xdr:rowOff>
    </xdr:to>
    <xdr:sp macro="" textlink="">
      <xdr:nvSpPr>
        <xdr:cNvPr id="374" name="円/楕円 373"/>
        <xdr:cNvSpPr/>
      </xdr:nvSpPr>
      <xdr:spPr>
        <a:xfrm>
          <a:off x="8699500" y="1004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24016</xdr:rowOff>
    </xdr:from>
    <xdr:ext cx="534377" cy="259045"/>
    <xdr:sp macro="" textlink="">
      <xdr:nvSpPr>
        <xdr:cNvPr id="375" name="テキスト ボックス 374"/>
        <xdr:cNvSpPr txBox="1"/>
      </xdr:nvSpPr>
      <xdr:spPr>
        <a:xfrm>
          <a:off x="8483111" y="101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138285</xdr:rowOff>
    </xdr:from>
    <xdr:to>
      <xdr:col>11</xdr:col>
      <xdr:colOff>358775</xdr:colOff>
      <xdr:row>59</xdr:row>
      <xdr:rowOff>68435</xdr:rowOff>
    </xdr:to>
    <xdr:sp macro="" textlink="">
      <xdr:nvSpPr>
        <xdr:cNvPr id="376" name="円/楕円 375"/>
        <xdr:cNvSpPr/>
      </xdr:nvSpPr>
      <xdr:spPr>
        <a:xfrm>
          <a:off x="7810500" y="100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59562</xdr:rowOff>
    </xdr:from>
    <xdr:ext cx="534377" cy="259045"/>
    <xdr:sp macro="" textlink="">
      <xdr:nvSpPr>
        <xdr:cNvPr id="377" name="テキスト ボックス 376"/>
        <xdr:cNvSpPr txBox="1"/>
      </xdr:nvSpPr>
      <xdr:spPr>
        <a:xfrm>
          <a:off x="7594111" y="101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133166</xdr:rowOff>
    </xdr:from>
    <xdr:to>
      <xdr:col>10</xdr:col>
      <xdr:colOff>155575</xdr:colOff>
      <xdr:row>59</xdr:row>
      <xdr:rowOff>63316</xdr:rowOff>
    </xdr:to>
    <xdr:sp macro="" textlink="">
      <xdr:nvSpPr>
        <xdr:cNvPr id="378" name="円/楕円 377"/>
        <xdr:cNvSpPr/>
      </xdr:nvSpPr>
      <xdr:spPr>
        <a:xfrm>
          <a:off x="6921500" y="100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54443</xdr:rowOff>
    </xdr:from>
    <xdr:ext cx="534377" cy="259045"/>
    <xdr:sp macro="" textlink="">
      <xdr:nvSpPr>
        <xdr:cNvPr id="379" name="テキスト ボックス 378"/>
        <xdr:cNvSpPr txBox="1"/>
      </xdr:nvSpPr>
      <xdr:spPr>
        <a:xfrm>
          <a:off x="6705111" y="1016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126400</xdr:rowOff>
    </xdr:from>
    <xdr:to>
      <xdr:col>15</xdr:col>
      <xdr:colOff>180975</xdr:colOff>
      <xdr:row>78</xdr:row>
      <xdr:rowOff>126526</xdr:rowOff>
    </xdr:to>
    <xdr:cxnSp macro="">
      <xdr:nvCxnSpPr>
        <xdr:cNvPr id="406" name="直線コネクタ 405"/>
        <xdr:cNvCxnSpPr/>
      </xdr:nvCxnSpPr>
      <xdr:spPr>
        <a:xfrm>
          <a:off x="9639300" y="13499500"/>
          <a:ext cx="8382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75726</xdr:rowOff>
    </xdr:from>
    <xdr:to>
      <xdr:col>15</xdr:col>
      <xdr:colOff>231775</xdr:colOff>
      <xdr:row>79</xdr:row>
      <xdr:rowOff>5876</xdr:rowOff>
    </xdr:to>
    <xdr:sp macro="" textlink="">
      <xdr:nvSpPr>
        <xdr:cNvPr id="416" name="円/楕円 415"/>
        <xdr:cNvSpPr/>
      </xdr:nvSpPr>
      <xdr:spPr>
        <a:xfrm>
          <a:off x="10426700" y="134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162103</xdr:rowOff>
    </xdr:from>
    <xdr:ext cx="469744" cy="259045"/>
    <xdr:sp macro="" textlink="">
      <xdr:nvSpPr>
        <xdr:cNvPr id="417" name="普通建設事業費 （ うち新規整備　）該当値テキスト"/>
        <xdr:cNvSpPr txBox="1"/>
      </xdr:nvSpPr>
      <xdr:spPr>
        <a:xfrm>
          <a:off x="10528300" y="1336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75600</xdr:rowOff>
    </xdr:from>
    <xdr:to>
      <xdr:col>14</xdr:col>
      <xdr:colOff>79375</xdr:colOff>
      <xdr:row>79</xdr:row>
      <xdr:rowOff>5750</xdr:rowOff>
    </xdr:to>
    <xdr:sp macro="" textlink="">
      <xdr:nvSpPr>
        <xdr:cNvPr id="418" name="円/楕円 417"/>
        <xdr:cNvSpPr/>
      </xdr:nvSpPr>
      <xdr:spPr>
        <a:xfrm>
          <a:off x="9588500" y="134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168327</xdr:rowOff>
    </xdr:from>
    <xdr:ext cx="469744" cy="259045"/>
    <xdr:sp macro="" textlink="">
      <xdr:nvSpPr>
        <xdr:cNvPr id="419" name="テキスト ボックス 418"/>
        <xdr:cNvSpPr txBox="1"/>
      </xdr:nvSpPr>
      <xdr:spPr>
        <a:xfrm>
          <a:off x="9404427" y="135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146738</xdr:rowOff>
    </xdr:from>
    <xdr:to>
      <xdr:col>15</xdr:col>
      <xdr:colOff>180975</xdr:colOff>
      <xdr:row>99</xdr:row>
      <xdr:rowOff>80166</xdr:rowOff>
    </xdr:to>
    <xdr:cxnSp macro="">
      <xdr:nvCxnSpPr>
        <xdr:cNvPr id="450" name="直線コネクタ 449"/>
        <xdr:cNvCxnSpPr/>
      </xdr:nvCxnSpPr>
      <xdr:spPr>
        <a:xfrm>
          <a:off x="9639300" y="16948838"/>
          <a:ext cx="838200" cy="10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29366</xdr:rowOff>
    </xdr:from>
    <xdr:to>
      <xdr:col>15</xdr:col>
      <xdr:colOff>231775</xdr:colOff>
      <xdr:row>99</xdr:row>
      <xdr:rowOff>130966</xdr:rowOff>
    </xdr:to>
    <xdr:sp macro="" textlink="">
      <xdr:nvSpPr>
        <xdr:cNvPr id="460" name="円/楕円 459"/>
        <xdr:cNvSpPr/>
      </xdr:nvSpPr>
      <xdr:spPr>
        <a:xfrm>
          <a:off x="10426700" y="1700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115743</xdr:rowOff>
    </xdr:from>
    <xdr:ext cx="469744" cy="259045"/>
    <xdr:sp macro="" textlink="">
      <xdr:nvSpPr>
        <xdr:cNvPr id="461" name="普通建設事業費 （ うち更新整備　）該当値テキスト"/>
        <xdr:cNvSpPr txBox="1"/>
      </xdr:nvSpPr>
      <xdr:spPr>
        <a:xfrm>
          <a:off x="10528300" y="1691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95938</xdr:rowOff>
    </xdr:from>
    <xdr:to>
      <xdr:col>14</xdr:col>
      <xdr:colOff>79375</xdr:colOff>
      <xdr:row>99</xdr:row>
      <xdr:rowOff>26088</xdr:rowOff>
    </xdr:to>
    <xdr:sp macro="" textlink="">
      <xdr:nvSpPr>
        <xdr:cNvPr id="462" name="円/楕円 461"/>
        <xdr:cNvSpPr/>
      </xdr:nvSpPr>
      <xdr:spPr>
        <a:xfrm>
          <a:off x="9588500" y="168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17215</xdr:rowOff>
    </xdr:from>
    <xdr:ext cx="469744" cy="259045"/>
    <xdr:sp macro="" textlink="">
      <xdr:nvSpPr>
        <xdr:cNvPr id="463" name="テキスト ボックス 462"/>
        <xdr:cNvSpPr txBox="1"/>
      </xdr:nvSpPr>
      <xdr:spPr>
        <a:xfrm>
          <a:off x="9404427" y="169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18845</xdr:rowOff>
    </xdr:from>
    <xdr:to>
      <xdr:col>23</xdr:col>
      <xdr:colOff>517525</xdr:colOff>
      <xdr:row>38</xdr:row>
      <xdr:rowOff>24949</xdr:rowOff>
    </xdr:to>
    <xdr:cxnSp macro="">
      <xdr:nvCxnSpPr>
        <xdr:cNvPr id="488" name="直線コネクタ 487"/>
        <xdr:cNvCxnSpPr/>
      </xdr:nvCxnSpPr>
      <xdr:spPr>
        <a:xfrm>
          <a:off x="15481300" y="6533945"/>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164012</xdr:rowOff>
    </xdr:from>
    <xdr:to>
      <xdr:col>22</xdr:col>
      <xdr:colOff>365125</xdr:colOff>
      <xdr:row>38</xdr:row>
      <xdr:rowOff>18845</xdr:rowOff>
    </xdr:to>
    <xdr:cxnSp macro="">
      <xdr:nvCxnSpPr>
        <xdr:cNvPr id="491" name="直線コネクタ 490"/>
        <xdr:cNvCxnSpPr/>
      </xdr:nvCxnSpPr>
      <xdr:spPr>
        <a:xfrm>
          <a:off x="14592300" y="6507662"/>
          <a:ext cx="889000" cy="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112074</xdr:rowOff>
    </xdr:from>
    <xdr:to>
      <xdr:col>21</xdr:col>
      <xdr:colOff>161925</xdr:colOff>
      <xdr:row>37</xdr:row>
      <xdr:rowOff>164012</xdr:rowOff>
    </xdr:to>
    <xdr:cxnSp macro="">
      <xdr:nvCxnSpPr>
        <xdr:cNvPr id="494" name="直線コネクタ 493"/>
        <xdr:cNvCxnSpPr/>
      </xdr:nvCxnSpPr>
      <xdr:spPr>
        <a:xfrm>
          <a:off x="13703300" y="6455724"/>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112074</xdr:rowOff>
    </xdr:from>
    <xdr:to>
      <xdr:col>19</xdr:col>
      <xdr:colOff>644525</xdr:colOff>
      <xdr:row>37</xdr:row>
      <xdr:rowOff>132676</xdr:rowOff>
    </xdr:to>
    <xdr:cxnSp macro="">
      <xdr:nvCxnSpPr>
        <xdr:cNvPr id="497" name="直線コネクタ 496"/>
        <xdr:cNvCxnSpPr/>
      </xdr:nvCxnSpPr>
      <xdr:spPr>
        <a:xfrm flipV="1">
          <a:off x="12814300" y="6455724"/>
          <a:ext cx="889000" cy="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3291</xdr:rowOff>
    </xdr:from>
    <xdr:ext cx="534377" cy="259045"/>
    <xdr:sp macro="" textlink="">
      <xdr:nvSpPr>
        <xdr:cNvPr id="499" name="テキスト ボックス 498"/>
        <xdr:cNvSpPr txBox="1"/>
      </xdr:nvSpPr>
      <xdr:spPr>
        <a:xfrm>
          <a:off x="13436111" y="65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26579</xdr:rowOff>
    </xdr:from>
    <xdr:ext cx="469744" cy="259045"/>
    <xdr:sp macro="" textlink="">
      <xdr:nvSpPr>
        <xdr:cNvPr id="501" name="テキスト ボックス 500"/>
        <xdr:cNvSpPr txBox="1"/>
      </xdr:nvSpPr>
      <xdr:spPr>
        <a:xfrm>
          <a:off x="12579427" y="65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145598</xdr:rowOff>
    </xdr:from>
    <xdr:to>
      <xdr:col>23</xdr:col>
      <xdr:colOff>568325</xdr:colOff>
      <xdr:row>38</xdr:row>
      <xdr:rowOff>75749</xdr:rowOff>
    </xdr:to>
    <xdr:sp macro="" textlink="">
      <xdr:nvSpPr>
        <xdr:cNvPr id="507" name="円/楕円 506"/>
        <xdr:cNvSpPr/>
      </xdr:nvSpPr>
      <xdr:spPr>
        <a:xfrm>
          <a:off x="16268700" y="64892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107794</xdr:rowOff>
    </xdr:from>
    <xdr:ext cx="313932" cy="259045"/>
    <xdr:sp macro="" textlink="">
      <xdr:nvSpPr>
        <xdr:cNvPr id="508" name="災害復旧事業費該当値テキスト"/>
        <xdr:cNvSpPr txBox="1"/>
      </xdr:nvSpPr>
      <xdr:spPr>
        <a:xfrm>
          <a:off x="16370300" y="6451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139495</xdr:rowOff>
    </xdr:from>
    <xdr:to>
      <xdr:col>22</xdr:col>
      <xdr:colOff>415925</xdr:colOff>
      <xdr:row>38</xdr:row>
      <xdr:rowOff>69645</xdr:rowOff>
    </xdr:to>
    <xdr:sp macro="" textlink="">
      <xdr:nvSpPr>
        <xdr:cNvPr id="509" name="円/楕円 508"/>
        <xdr:cNvSpPr/>
      </xdr:nvSpPr>
      <xdr:spPr>
        <a:xfrm>
          <a:off x="15430500" y="64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60772</xdr:rowOff>
    </xdr:from>
    <xdr:ext cx="469744" cy="259045"/>
    <xdr:sp macro="" textlink="">
      <xdr:nvSpPr>
        <xdr:cNvPr id="510" name="テキスト ボックス 509"/>
        <xdr:cNvSpPr txBox="1"/>
      </xdr:nvSpPr>
      <xdr:spPr>
        <a:xfrm>
          <a:off x="15246427" y="657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113212</xdr:rowOff>
    </xdr:from>
    <xdr:to>
      <xdr:col>21</xdr:col>
      <xdr:colOff>212725</xdr:colOff>
      <xdr:row>38</xdr:row>
      <xdr:rowOff>43362</xdr:rowOff>
    </xdr:to>
    <xdr:sp macro="" textlink="">
      <xdr:nvSpPr>
        <xdr:cNvPr id="511" name="円/楕円 510"/>
        <xdr:cNvSpPr/>
      </xdr:nvSpPr>
      <xdr:spPr>
        <a:xfrm>
          <a:off x="14541500" y="64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34489</xdr:rowOff>
    </xdr:from>
    <xdr:ext cx="469744" cy="259045"/>
    <xdr:sp macro="" textlink="">
      <xdr:nvSpPr>
        <xdr:cNvPr id="512" name="テキスト ボックス 511"/>
        <xdr:cNvSpPr txBox="1"/>
      </xdr:nvSpPr>
      <xdr:spPr>
        <a:xfrm>
          <a:off x="14357427" y="6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61274</xdr:rowOff>
    </xdr:from>
    <xdr:to>
      <xdr:col>20</xdr:col>
      <xdr:colOff>9525</xdr:colOff>
      <xdr:row>37</xdr:row>
      <xdr:rowOff>162874</xdr:rowOff>
    </xdr:to>
    <xdr:sp macro="" textlink="">
      <xdr:nvSpPr>
        <xdr:cNvPr id="513" name="円/楕円 512"/>
        <xdr:cNvSpPr/>
      </xdr:nvSpPr>
      <xdr:spPr>
        <a:xfrm>
          <a:off x="13652500" y="64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7951</xdr:rowOff>
    </xdr:from>
    <xdr:ext cx="534377" cy="259045"/>
    <xdr:sp macro="" textlink="">
      <xdr:nvSpPr>
        <xdr:cNvPr id="514" name="テキスト ボックス 513"/>
        <xdr:cNvSpPr txBox="1"/>
      </xdr:nvSpPr>
      <xdr:spPr>
        <a:xfrm>
          <a:off x="13436111" y="618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81876</xdr:rowOff>
    </xdr:from>
    <xdr:to>
      <xdr:col>18</xdr:col>
      <xdr:colOff>492125</xdr:colOff>
      <xdr:row>38</xdr:row>
      <xdr:rowOff>12026</xdr:rowOff>
    </xdr:to>
    <xdr:sp macro="" textlink="">
      <xdr:nvSpPr>
        <xdr:cNvPr id="515" name="円/楕円 514"/>
        <xdr:cNvSpPr/>
      </xdr:nvSpPr>
      <xdr:spPr>
        <a:xfrm>
          <a:off x="12763500" y="64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28553</xdr:rowOff>
    </xdr:from>
    <xdr:ext cx="534377" cy="259045"/>
    <xdr:sp macro="" textlink="">
      <xdr:nvSpPr>
        <xdr:cNvPr id="516" name="テキスト ボックス 515"/>
        <xdr:cNvSpPr txBox="1"/>
      </xdr:nvSpPr>
      <xdr:spPr>
        <a:xfrm>
          <a:off x="12547111" y="62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39269</xdr:rowOff>
    </xdr:from>
    <xdr:to>
      <xdr:col>23</xdr:col>
      <xdr:colOff>517525</xdr:colOff>
      <xdr:row>77</xdr:row>
      <xdr:rowOff>48985</xdr:rowOff>
    </xdr:to>
    <xdr:cxnSp macro="">
      <xdr:nvCxnSpPr>
        <xdr:cNvPr id="604" name="直線コネクタ 603"/>
        <xdr:cNvCxnSpPr/>
      </xdr:nvCxnSpPr>
      <xdr:spPr>
        <a:xfrm>
          <a:off x="15481300" y="13240919"/>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39269</xdr:rowOff>
    </xdr:from>
    <xdr:to>
      <xdr:col>22</xdr:col>
      <xdr:colOff>365125</xdr:colOff>
      <xdr:row>77</xdr:row>
      <xdr:rowOff>55184</xdr:rowOff>
    </xdr:to>
    <xdr:cxnSp macro="">
      <xdr:nvCxnSpPr>
        <xdr:cNvPr id="607" name="直線コネクタ 606"/>
        <xdr:cNvCxnSpPr/>
      </xdr:nvCxnSpPr>
      <xdr:spPr>
        <a:xfrm flipV="1">
          <a:off x="14592300" y="13240919"/>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55184</xdr:rowOff>
    </xdr:from>
    <xdr:to>
      <xdr:col>21</xdr:col>
      <xdr:colOff>161925</xdr:colOff>
      <xdr:row>77</xdr:row>
      <xdr:rowOff>66242</xdr:rowOff>
    </xdr:to>
    <xdr:cxnSp macro="">
      <xdr:nvCxnSpPr>
        <xdr:cNvPr id="610" name="直線コネクタ 609"/>
        <xdr:cNvCxnSpPr/>
      </xdr:nvCxnSpPr>
      <xdr:spPr>
        <a:xfrm flipV="1">
          <a:off x="13703300" y="13256834"/>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64691</xdr:rowOff>
    </xdr:from>
    <xdr:to>
      <xdr:col>19</xdr:col>
      <xdr:colOff>644525</xdr:colOff>
      <xdr:row>77</xdr:row>
      <xdr:rowOff>66242</xdr:rowOff>
    </xdr:to>
    <xdr:cxnSp macro="">
      <xdr:nvCxnSpPr>
        <xdr:cNvPr id="613" name="直線コネクタ 612"/>
        <xdr:cNvCxnSpPr/>
      </xdr:nvCxnSpPr>
      <xdr:spPr>
        <a:xfrm>
          <a:off x="12814300" y="1326634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169635</xdr:rowOff>
    </xdr:from>
    <xdr:to>
      <xdr:col>23</xdr:col>
      <xdr:colOff>568325</xdr:colOff>
      <xdr:row>77</xdr:row>
      <xdr:rowOff>99785</xdr:rowOff>
    </xdr:to>
    <xdr:sp macro="" textlink="">
      <xdr:nvSpPr>
        <xdr:cNvPr id="623" name="円/楕円 622"/>
        <xdr:cNvSpPr/>
      </xdr:nvSpPr>
      <xdr:spPr>
        <a:xfrm>
          <a:off x="16268700" y="13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148062</xdr:rowOff>
    </xdr:from>
    <xdr:ext cx="534377" cy="259045"/>
    <xdr:sp macro="" textlink="">
      <xdr:nvSpPr>
        <xdr:cNvPr id="624" name="公債費該当値テキスト"/>
        <xdr:cNvSpPr txBox="1"/>
      </xdr:nvSpPr>
      <xdr:spPr>
        <a:xfrm>
          <a:off x="16370300" y="131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45,524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159919</xdr:rowOff>
    </xdr:from>
    <xdr:to>
      <xdr:col>22</xdr:col>
      <xdr:colOff>415925</xdr:colOff>
      <xdr:row>77</xdr:row>
      <xdr:rowOff>90069</xdr:rowOff>
    </xdr:to>
    <xdr:sp macro="" textlink="">
      <xdr:nvSpPr>
        <xdr:cNvPr id="625" name="円/楕円 624"/>
        <xdr:cNvSpPr/>
      </xdr:nvSpPr>
      <xdr:spPr>
        <a:xfrm>
          <a:off x="15430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81196</xdr:rowOff>
    </xdr:from>
    <xdr:ext cx="534377" cy="259045"/>
    <xdr:sp macro="" textlink="">
      <xdr:nvSpPr>
        <xdr:cNvPr id="626" name="テキスト ボックス 625"/>
        <xdr:cNvSpPr txBox="1"/>
      </xdr:nvSpPr>
      <xdr:spPr>
        <a:xfrm>
          <a:off x="15214111" y="132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4384</xdr:rowOff>
    </xdr:from>
    <xdr:to>
      <xdr:col>21</xdr:col>
      <xdr:colOff>212725</xdr:colOff>
      <xdr:row>77</xdr:row>
      <xdr:rowOff>105984</xdr:rowOff>
    </xdr:to>
    <xdr:sp macro="" textlink="">
      <xdr:nvSpPr>
        <xdr:cNvPr id="627" name="円/楕円 626"/>
        <xdr:cNvSpPr/>
      </xdr:nvSpPr>
      <xdr:spPr>
        <a:xfrm>
          <a:off x="14541500" y="132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97111</xdr:rowOff>
    </xdr:from>
    <xdr:ext cx="534377" cy="259045"/>
    <xdr:sp macro="" textlink="">
      <xdr:nvSpPr>
        <xdr:cNvPr id="628" name="テキスト ボックス 627"/>
        <xdr:cNvSpPr txBox="1"/>
      </xdr:nvSpPr>
      <xdr:spPr>
        <a:xfrm>
          <a:off x="14325111" y="132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15442</xdr:rowOff>
    </xdr:from>
    <xdr:to>
      <xdr:col>20</xdr:col>
      <xdr:colOff>9525</xdr:colOff>
      <xdr:row>77</xdr:row>
      <xdr:rowOff>117042</xdr:rowOff>
    </xdr:to>
    <xdr:sp macro="" textlink="">
      <xdr:nvSpPr>
        <xdr:cNvPr id="629" name="円/楕円 628"/>
        <xdr:cNvSpPr/>
      </xdr:nvSpPr>
      <xdr:spPr>
        <a:xfrm>
          <a:off x="13652500" y="132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108169</xdr:rowOff>
    </xdr:from>
    <xdr:ext cx="534377" cy="259045"/>
    <xdr:sp macro="" textlink="">
      <xdr:nvSpPr>
        <xdr:cNvPr id="630" name="テキスト ボックス 629"/>
        <xdr:cNvSpPr txBox="1"/>
      </xdr:nvSpPr>
      <xdr:spPr>
        <a:xfrm>
          <a:off x="13436111" y="133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13891</xdr:rowOff>
    </xdr:from>
    <xdr:to>
      <xdr:col>18</xdr:col>
      <xdr:colOff>492125</xdr:colOff>
      <xdr:row>77</xdr:row>
      <xdr:rowOff>115491</xdr:rowOff>
    </xdr:to>
    <xdr:sp macro="" textlink="">
      <xdr:nvSpPr>
        <xdr:cNvPr id="631" name="円/楕円 630"/>
        <xdr:cNvSpPr/>
      </xdr:nvSpPr>
      <xdr:spPr>
        <a:xfrm>
          <a:off x="12763500" y="132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106618</xdr:rowOff>
    </xdr:from>
    <xdr:ext cx="534377" cy="259045"/>
    <xdr:sp macro="" textlink="">
      <xdr:nvSpPr>
        <xdr:cNvPr id="632" name="テキスト ボックス 631"/>
        <xdr:cNvSpPr txBox="1"/>
      </xdr:nvSpPr>
      <xdr:spPr>
        <a:xfrm>
          <a:off x="12547111" y="133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125467</xdr:rowOff>
    </xdr:from>
    <xdr:to>
      <xdr:col>23</xdr:col>
      <xdr:colOff>517525</xdr:colOff>
      <xdr:row>98</xdr:row>
      <xdr:rowOff>128603</xdr:rowOff>
    </xdr:to>
    <xdr:cxnSp macro="">
      <xdr:nvCxnSpPr>
        <xdr:cNvPr id="659" name="直線コネクタ 658"/>
        <xdr:cNvCxnSpPr/>
      </xdr:nvCxnSpPr>
      <xdr:spPr>
        <a:xfrm flipV="1">
          <a:off x="15481300" y="16927567"/>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128603</xdr:rowOff>
    </xdr:from>
    <xdr:to>
      <xdr:col>22</xdr:col>
      <xdr:colOff>365125</xdr:colOff>
      <xdr:row>98</xdr:row>
      <xdr:rowOff>129637</xdr:rowOff>
    </xdr:to>
    <xdr:cxnSp macro="">
      <xdr:nvCxnSpPr>
        <xdr:cNvPr id="662" name="直線コネクタ 661"/>
        <xdr:cNvCxnSpPr/>
      </xdr:nvCxnSpPr>
      <xdr:spPr>
        <a:xfrm flipV="1">
          <a:off x="14592300" y="16930703"/>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120763</xdr:rowOff>
    </xdr:from>
    <xdr:to>
      <xdr:col>21</xdr:col>
      <xdr:colOff>161925</xdr:colOff>
      <xdr:row>98</xdr:row>
      <xdr:rowOff>129637</xdr:rowOff>
    </xdr:to>
    <xdr:cxnSp macro="">
      <xdr:nvCxnSpPr>
        <xdr:cNvPr id="665" name="直線コネクタ 664"/>
        <xdr:cNvCxnSpPr/>
      </xdr:nvCxnSpPr>
      <xdr:spPr>
        <a:xfrm>
          <a:off x="13703300" y="16922863"/>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120763</xdr:rowOff>
    </xdr:from>
    <xdr:to>
      <xdr:col>19</xdr:col>
      <xdr:colOff>644525</xdr:colOff>
      <xdr:row>98</xdr:row>
      <xdr:rowOff>128485</xdr:rowOff>
    </xdr:to>
    <xdr:cxnSp macro="">
      <xdr:nvCxnSpPr>
        <xdr:cNvPr id="668" name="直線コネクタ 667"/>
        <xdr:cNvCxnSpPr/>
      </xdr:nvCxnSpPr>
      <xdr:spPr>
        <a:xfrm flipV="1">
          <a:off x="12814300" y="1692286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74667</xdr:rowOff>
    </xdr:from>
    <xdr:to>
      <xdr:col>23</xdr:col>
      <xdr:colOff>568325</xdr:colOff>
      <xdr:row>99</xdr:row>
      <xdr:rowOff>4817</xdr:rowOff>
    </xdr:to>
    <xdr:sp macro="" textlink="">
      <xdr:nvSpPr>
        <xdr:cNvPr id="678" name="円/楕円 677"/>
        <xdr:cNvSpPr/>
      </xdr:nvSpPr>
      <xdr:spPr>
        <a:xfrm>
          <a:off x="16268700" y="16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469744" cy="259045"/>
    <xdr:sp macro="" textlink="">
      <xdr:nvSpPr>
        <xdr:cNvPr id="679" name="積立金該当値テキスト"/>
        <xdr:cNvSpPr txBox="1"/>
      </xdr:nvSpPr>
      <xdr:spPr>
        <a:xfrm>
          <a:off x="16370300" y="168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77803</xdr:rowOff>
    </xdr:from>
    <xdr:to>
      <xdr:col>22</xdr:col>
      <xdr:colOff>415925</xdr:colOff>
      <xdr:row>99</xdr:row>
      <xdr:rowOff>7953</xdr:rowOff>
    </xdr:to>
    <xdr:sp macro="" textlink="">
      <xdr:nvSpPr>
        <xdr:cNvPr id="680" name="円/楕円 679"/>
        <xdr:cNvSpPr/>
      </xdr:nvSpPr>
      <xdr:spPr>
        <a:xfrm>
          <a:off x="15430500" y="168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170530</xdr:rowOff>
    </xdr:from>
    <xdr:ext cx="469744" cy="259045"/>
    <xdr:sp macro="" textlink="">
      <xdr:nvSpPr>
        <xdr:cNvPr id="681" name="テキスト ボックス 680"/>
        <xdr:cNvSpPr txBox="1"/>
      </xdr:nvSpPr>
      <xdr:spPr>
        <a:xfrm>
          <a:off x="15246427" y="169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78837</xdr:rowOff>
    </xdr:from>
    <xdr:to>
      <xdr:col>21</xdr:col>
      <xdr:colOff>212725</xdr:colOff>
      <xdr:row>99</xdr:row>
      <xdr:rowOff>8987</xdr:rowOff>
    </xdr:to>
    <xdr:sp macro="" textlink="">
      <xdr:nvSpPr>
        <xdr:cNvPr id="682" name="円/楕円 681"/>
        <xdr:cNvSpPr/>
      </xdr:nvSpPr>
      <xdr:spPr>
        <a:xfrm>
          <a:off x="14541500" y="16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114</xdr:rowOff>
    </xdr:from>
    <xdr:ext cx="469744" cy="259045"/>
    <xdr:sp macro="" textlink="">
      <xdr:nvSpPr>
        <xdr:cNvPr id="683" name="テキスト ボックス 682"/>
        <xdr:cNvSpPr txBox="1"/>
      </xdr:nvSpPr>
      <xdr:spPr>
        <a:xfrm>
          <a:off x="14357427" y="169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69963</xdr:rowOff>
    </xdr:from>
    <xdr:to>
      <xdr:col>20</xdr:col>
      <xdr:colOff>9525</xdr:colOff>
      <xdr:row>99</xdr:row>
      <xdr:rowOff>113</xdr:rowOff>
    </xdr:to>
    <xdr:sp macro="" textlink="">
      <xdr:nvSpPr>
        <xdr:cNvPr id="684" name="円/楕円 683"/>
        <xdr:cNvSpPr/>
      </xdr:nvSpPr>
      <xdr:spPr>
        <a:xfrm>
          <a:off x="13652500" y="168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162690</xdr:rowOff>
    </xdr:from>
    <xdr:ext cx="469744" cy="259045"/>
    <xdr:sp macro="" textlink="">
      <xdr:nvSpPr>
        <xdr:cNvPr id="685" name="テキスト ボックス 684"/>
        <xdr:cNvSpPr txBox="1"/>
      </xdr:nvSpPr>
      <xdr:spPr>
        <a:xfrm>
          <a:off x="13468427" y="1696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77685</xdr:rowOff>
    </xdr:from>
    <xdr:to>
      <xdr:col>18</xdr:col>
      <xdr:colOff>492125</xdr:colOff>
      <xdr:row>99</xdr:row>
      <xdr:rowOff>7835</xdr:rowOff>
    </xdr:to>
    <xdr:sp macro="" textlink="">
      <xdr:nvSpPr>
        <xdr:cNvPr id="686" name="円/楕円 685"/>
        <xdr:cNvSpPr/>
      </xdr:nvSpPr>
      <xdr:spPr>
        <a:xfrm>
          <a:off x="12763500" y="168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170412</xdr:rowOff>
    </xdr:from>
    <xdr:ext cx="469744" cy="259045"/>
    <xdr:sp macro="" textlink="">
      <xdr:nvSpPr>
        <xdr:cNvPr id="687" name="テキスト ボックス 686"/>
        <xdr:cNvSpPr txBox="1"/>
      </xdr:nvSpPr>
      <xdr:spPr>
        <a:xfrm>
          <a:off x="12579427" y="1697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105959</xdr:rowOff>
    </xdr:from>
    <xdr:to>
      <xdr:col>32</xdr:col>
      <xdr:colOff>187325</xdr:colOff>
      <xdr:row>38</xdr:row>
      <xdr:rowOff>109982</xdr:rowOff>
    </xdr:to>
    <xdr:cxnSp macro="">
      <xdr:nvCxnSpPr>
        <xdr:cNvPr id="714" name="直線コネクタ 713"/>
        <xdr:cNvCxnSpPr/>
      </xdr:nvCxnSpPr>
      <xdr:spPr>
        <a:xfrm>
          <a:off x="21323300" y="6621059"/>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101478</xdr:rowOff>
    </xdr:from>
    <xdr:to>
      <xdr:col>31</xdr:col>
      <xdr:colOff>34925</xdr:colOff>
      <xdr:row>38</xdr:row>
      <xdr:rowOff>105959</xdr:rowOff>
    </xdr:to>
    <xdr:cxnSp macro="">
      <xdr:nvCxnSpPr>
        <xdr:cNvPr id="717" name="直線コネクタ 716"/>
        <xdr:cNvCxnSpPr/>
      </xdr:nvCxnSpPr>
      <xdr:spPr>
        <a:xfrm>
          <a:off x="20434300" y="6616578"/>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98918</xdr:rowOff>
    </xdr:from>
    <xdr:to>
      <xdr:col>29</xdr:col>
      <xdr:colOff>517525</xdr:colOff>
      <xdr:row>38</xdr:row>
      <xdr:rowOff>101478</xdr:rowOff>
    </xdr:to>
    <xdr:cxnSp macro="">
      <xdr:nvCxnSpPr>
        <xdr:cNvPr id="720" name="直線コネクタ 719"/>
        <xdr:cNvCxnSpPr/>
      </xdr:nvCxnSpPr>
      <xdr:spPr>
        <a:xfrm>
          <a:off x="19545300" y="661401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92746</xdr:rowOff>
    </xdr:from>
    <xdr:to>
      <xdr:col>28</xdr:col>
      <xdr:colOff>314325</xdr:colOff>
      <xdr:row>38</xdr:row>
      <xdr:rowOff>98918</xdr:rowOff>
    </xdr:to>
    <xdr:cxnSp macro="">
      <xdr:nvCxnSpPr>
        <xdr:cNvPr id="723" name="直線コネクタ 722"/>
        <xdr:cNvCxnSpPr/>
      </xdr:nvCxnSpPr>
      <xdr:spPr>
        <a:xfrm>
          <a:off x="18656300" y="660784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59182</xdr:rowOff>
    </xdr:from>
    <xdr:to>
      <xdr:col>32</xdr:col>
      <xdr:colOff>238125</xdr:colOff>
      <xdr:row>38</xdr:row>
      <xdr:rowOff>160782</xdr:rowOff>
    </xdr:to>
    <xdr:sp macro="" textlink="">
      <xdr:nvSpPr>
        <xdr:cNvPr id="733" name="円/楕円 732"/>
        <xdr:cNvSpPr/>
      </xdr:nvSpPr>
      <xdr:spPr>
        <a:xfrm>
          <a:off x="221107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145559</xdr:rowOff>
    </xdr:from>
    <xdr:ext cx="378565" cy="259045"/>
    <xdr:sp macro="" textlink="">
      <xdr:nvSpPr>
        <xdr:cNvPr id="734" name="投資及び出資金該当値テキスト"/>
        <xdr:cNvSpPr txBox="1"/>
      </xdr:nvSpPr>
      <xdr:spPr>
        <a:xfrm>
          <a:off x="22212300" y="6489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55159</xdr:rowOff>
    </xdr:from>
    <xdr:to>
      <xdr:col>31</xdr:col>
      <xdr:colOff>85725</xdr:colOff>
      <xdr:row>38</xdr:row>
      <xdr:rowOff>156759</xdr:rowOff>
    </xdr:to>
    <xdr:sp macro="" textlink="">
      <xdr:nvSpPr>
        <xdr:cNvPr id="735" name="円/楕円 734"/>
        <xdr:cNvSpPr/>
      </xdr:nvSpPr>
      <xdr:spPr>
        <a:xfrm>
          <a:off x="21272500" y="6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147886</xdr:rowOff>
    </xdr:from>
    <xdr:ext cx="378565" cy="259045"/>
    <xdr:sp macro="" textlink="">
      <xdr:nvSpPr>
        <xdr:cNvPr id="736" name="テキスト ボックス 735"/>
        <xdr:cNvSpPr txBox="1"/>
      </xdr:nvSpPr>
      <xdr:spPr>
        <a:xfrm>
          <a:off x="21134017" y="666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50678</xdr:rowOff>
    </xdr:from>
    <xdr:to>
      <xdr:col>29</xdr:col>
      <xdr:colOff>568325</xdr:colOff>
      <xdr:row>38</xdr:row>
      <xdr:rowOff>152278</xdr:rowOff>
    </xdr:to>
    <xdr:sp macro="" textlink="">
      <xdr:nvSpPr>
        <xdr:cNvPr id="737" name="円/楕円 736"/>
        <xdr:cNvSpPr/>
      </xdr:nvSpPr>
      <xdr:spPr>
        <a:xfrm>
          <a:off x="20383500" y="65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143405</xdr:rowOff>
    </xdr:from>
    <xdr:ext cx="378565" cy="259045"/>
    <xdr:sp macro="" textlink="">
      <xdr:nvSpPr>
        <xdr:cNvPr id="738" name="テキスト ボックス 737"/>
        <xdr:cNvSpPr txBox="1"/>
      </xdr:nvSpPr>
      <xdr:spPr>
        <a:xfrm>
          <a:off x="20245017" y="6658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48118</xdr:rowOff>
    </xdr:from>
    <xdr:to>
      <xdr:col>28</xdr:col>
      <xdr:colOff>365125</xdr:colOff>
      <xdr:row>38</xdr:row>
      <xdr:rowOff>149718</xdr:rowOff>
    </xdr:to>
    <xdr:sp macro="" textlink="">
      <xdr:nvSpPr>
        <xdr:cNvPr id="739" name="円/楕円 738"/>
        <xdr:cNvSpPr/>
      </xdr:nvSpPr>
      <xdr:spPr>
        <a:xfrm>
          <a:off x="19494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140845</xdr:rowOff>
    </xdr:from>
    <xdr:ext cx="378565" cy="259045"/>
    <xdr:sp macro="" textlink="">
      <xdr:nvSpPr>
        <xdr:cNvPr id="740" name="テキスト ボックス 739"/>
        <xdr:cNvSpPr txBox="1"/>
      </xdr:nvSpPr>
      <xdr:spPr>
        <a:xfrm>
          <a:off x="19356017" y="665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41946</xdr:rowOff>
    </xdr:from>
    <xdr:to>
      <xdr:col>27</xdr:col>
      <xdr:colOff>161925</xdr:colOff>
      <xdr:row>38</xdr:row>
      <xdr:rowOff>143546</xdr:rowOff>
    </xdr:to>
    <xdr:sp macro="" textlink="">
      <xdr:nvSpPr>
        <xdr:cNvPr id="741" name="円/楕円 740"/>
        <xdr:cNvSpPr/>
      </xdr:nvSpPr>
      <xdr:spPr>
        <a:xfrm>
          <a:off x="18605500" y="65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134673</xdr:rowOff>
    </xdr:from>
    <xdr:ext cx="469744" cy="259045"/>
    <xdr:sp macro="" textlink="">
      <xdr:nvSpPr>
        <xdr:cNvPr id="742" name="テキスト ボックス 741"/>
        <xdr:cNvSpPr txBox="1"/>
      </xdr:nvSpPr>
      <xdr:spPr>
        <a:xfrm>
          <a:off x="18421427" y="66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160350</xdr:rowOff>
    </xdr:from>
    <xdr:to>
      <xdr:col>32</xdr:col>
      <xdr:colOff>187325</xdr:colOff>
      <xdr:row>51</xdr:row>
      <xdr:rowOff>109182</xdr:rowOff>
    </xdr:to>
    <xdr:cxnSp macro="">
      <xdr:nvCxnSpPr>
        <xdr:cNvPr id="771" name="直線コネクタ 770"/>
        <xdr:cNvCxnSpPr/>
      </xdr:nvCxnSpPr>
      <xdr:spPr>
        <a:xfrm>
          <a:off x="21323300" y="8732850"/>
          <a:ext cx="838200" cy="1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115812</xdr:rowOff>
    </xdr:from>
    <xdr:to>
      <xdr:col>31</xdr:col>
      <xdr:colOff>34925</xdr:colOff>
      <xdr:row>50</xdr:row>
      <xdr:rowOff>160350</xdr:rowOff>
    </xdr:to>
    <xdr:cxnSp macro="">
      <xdr:nvCxnSpPr>
        <xdr:cNvPr id="774" name="直線コネクタ 773"/>
        <xdr:cNvCxnSpPr/>
      </xdr:nvCxnSpPr>
      <xdr:spPr>
        <a:xfrm>
          <a:off x="20434300" y="8688312"/>
          <a:ext cx="8890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33820</xdr:rowOff>
    </xdr:from>
    <xdr:to>
      <xdr:col>29</xdr:col>
      <xdr:colOff>517525</xdr:colOff>
      <xdr:row>50</xdr:row>
      <xdr:rowOff>115812</xdr:rowOff>
    </xdr:to>
    <xdr:cxnSp macro="">
      <xdr:nvCxnSpPr>
        <xdr:cNvPr id="777" name="直線コネクタ 776"/>
        <xdr:cNvCxnSpPr/>
      </xdr:nvCxnSpPr>
      <xdr:spPr>
        <a:xfrm>
          <a:off x="19545300" y="8606320"/>
          <a:ext cx="8890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9" name="テキスト ボックス 778"/>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33820</xdr:rowOff>
    </xdr:from>
    <xdr:to>
      <xdr:col>28</xdr:col>
      <xdr:colOff>314325</xdr:colOff>
      <xdr:row>50</xdr:row>
      <xdr:rowOff>121259</xdr:rowOff>
    </xdr:to>
    <xdr:cxnSp macro="">
      <xdr:nvCxnSpPr>
        <xdr:cNvPr id="780" name="直線コネクタ 779"/>
        <xdr:cNvCxnSpPr/>
      </xdr:nvCxnSpPr>
      <xdr:spPr>
        <a:xfrm flipV="1">
          <a:off x="18656300" y="8606320"/>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58382</xdr:rowOff>
    </xdr:from>
    <xdr:to>
      <xdr:col>32</xdr:col>
      <xdr:colOff>238125</xdr:colOff>
      <xdr:row>51</xdr:row>
      <xdr:rowOff>159982</xdr:rowOff>
    </xdr:to>
    <xdr:sp macro="" textlink="">
      <xdr:nvSpPr>
        <xdr:cNvPr id="790" name="円/楕円 789"/>
        <xdr:cNvSpPr/>
      </xdr:nvSpPr>
      <xdr:spPr>
        <a:xfrm>
          <a:off x="22110700" y="88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11409</xdr:rowOff>
    </xdr:from>
    <xdr:ext cx="534377" cy="259045"/>
    <xdr:sp macro="" textlink="">
      <xdr:nvSpPr>
        <xdr:cNvPr id="791" name="貸付金該当値テキスト"/>
        <xdr:cNvSpPr txBox="1"/>
      </xdr:nvSpPr>
      <xdr:spPr>
        <a:xfrm>
          <a:off x="22212300" y="8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34,301</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109550</xdr:rowOff>
    </xdr:from>
    <xdr:to>
      <xdr:col>31</xdr:col>
      <xdr:colOff>85725</xdr:colOff>
      <xdr:row>51</xdr:row>
      <xdr:rowOff>39700</xdr:rowOff>
    </xdr:to>
    <xdr:sp macro="" textlink="">
      <xdr:nvSpPr>
        <xdr:cNvPr id="792" name="円/楕円 791"/>
        <xdr:cNvSpPr/>
      </xdr:nvSpPr>
      <xdr:spPr>
        <a:xfrm>
          <a:off x="21272500" y="8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56227</xdr:rowOff>
    </xdr:from>
    <xdr:ext cx="534377" cy="259045"/>
    <xdr:sp macro="" textlink="">
      <xdr:nvSpPr>
        <xdr:cNvPr id="793" name="テキスト ボックス 792"/>
        <xdr:cNvSpPr txBox="1"/>
      </xdr:nvSpPr>
      <xdr:spPr>
        <a:xfrm>
          <a:off x="21056111" y="84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37,458</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65012</xdr:rowOff>
    </xdr:from>
    <xdr:to>
      <xdr:col>29</xdr:col>
      <xdr:colOff>568325</xdr:colOff>
      <xdr:row>50</xdr:row>
      <xdr:rowOff>166612</xdr:rowOff>
    </xdr:to>
    <xdr:sp macro="" textlink="">
      <xdr:nvSpPr>
        <xdr:cNvPr id="794" name="円/楕円 793"/>
        <xdr:cNvSpPr/>
      </xdr:nvSpPr>
      <xdr:spPr>
        <a:xfrm>
          <a:off x="20383500" y="86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11689</xdr:rowOff>
    </xdr:from>
    <xdr:ext cx="534377" cy="259045"/>
    <xdr:sp macro="" textlink="">
      <xdr:nvSpPr>
        <xdr:cNvPr id="795" name="テキスト ボックス 794"/>
        <xdr:cNvSpPr txBox="1"/>
      </xdr:nvSpPr>
      <xdr:spPr>
        <a:xfrm>
          <a:off x="20167111" y="84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38,627</a:t>
          </a:r>
          <a:endParaRPr kumimoji="1" lang="ja-JP" altLang="en-US" sz="1000" b="1">
            <a:solidFill>
              <a:srgbClr val="FF0000"/>
            </a:solidFill>
            <a:latin typeface="ＭＳ Ｐゴシック"/>
          </a:endParaRPr>
        </a:p>
      </xdr:txBody>
    </xdr:sp>
    <xdr:clientData/>
  </xdr:oneCellAnchor>
  <xdr:twoCellAnchor>
    <xdr:from>
      <xdr:col>28</xdr:col>
      <xdr:colOff>263525</xdr:colOff>
      <xdr:row>49</xdr:row>
      <xdr:rowOff>154470</xdr:rowOff>
    </xdr:from>
    <xdr:to>
      <xdr:col>28</xdr:col>
      <xdr:colOff>365125</xdr:colOff>
      <xdr:row>50</xdr:row>
      <xdr:rowOff>84620</xdr:rowOff>
    </xdr:to>
    <xdr:sp macro="" textlink="">
      <xdr:nvSpPr>
        <xdr:cNvPr id="796" name="円/楕円 795"/>
        <xdr:cNvSpPr/>
      </xdr:nvSpPr>
      <xdr:spPr>
        <a:xfrm>
          <a:off x="19494500" y="85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48</xdr:row>
      <xdr:rowOff>101147</xdr:rowOff>
    </xdr:from>
    <xdr:ext cx="534377" cy="259045"/>
    <xdr:sp macro="" textlink="">
      <xdr:nvSpPr>
        <xdr:cNvPr id="797" name="テキスト ボックス 796"/>
        <xdr:cNvSpPr txBox="1"/>
      </xdr:nvSpPr>
      <xdr:spPr>
        <a:xfrm>
          <a:off x="19278111" y="83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40,779</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70459</xdr:rowOff>
    </xdr:from>
    <xdr:to>
      <xdr:col>27</xdr:col>
      <xdr:colOff>161925</xdr:colOff>
      <xdr:row>51</xdr:row>
      <xdr:rowOff>609</xdr:rowOff>
    </xdr:to>
    <xdr:sp macro="" textlink="">
      <xdr:nvSpPr>
        <xdr:cNvPr id="798" name="円/楕円 797"/>
        <xdr:cNvSpPr/>
      </xdr:nvSpPr>
      <xdr:spPr>
        <a:xfrm>
          <a:off x="18605500" y="86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17136</xdr:rowOff>
    </xdr:from>
    <xdr:ext cx="534377" cy="259045"/>
    <xdr:sp macro="" textlink="">
      <xdr:nvSpPr>
        <xdr:cNvPr id="799" name="テキスト ボックス 798"/>
        <xdr:cNvSpPr txBox="1"/>
      </xdr:nvSpPr>
      <xdr:spPr>
        <a:xfrm>
          <a:off x="18389111" y="84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100337</xdr:rowOff>
    </xdr:from>
    <xdr:to>
      <xdr:col>32</xdr:col>
      <xdr:colOff>187325</xdr:colOff>
      <xdr:row>75</xdr:row>
      <xdr:rowOff>150292</xdr:rowOff>
    </xdr:to>
    <xdr:cxnSp macro="">
      <xdr:nvCxnSpPr>
        <xdr:cNvPr id="830" name="直線コネクタ 829"/>
        <xdr:cNvCxnSpPr/>
      </xdr:nvCxnSpPr>
      <xdr:spPr>
        <a:xfrm flipV="1">
          <a:off x="21323300" y="12959087"/>
          <a:ext cx="8382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150292</xdr:rowOff>
    </xdr:from>
    <xdr:to>
      <xdr:col>31</xdr:col>
      <xdr:colOff>34925</xdr:colOff>
      <xdr:row>76</xdr:row>
      <xdr:rowOff>23321</xdr:rowOff>
    </xdr:to>
    <xdr:cxnSp macro="">
      <xdr:nvCxnSpPr>
        <xdr:cNvPr id="833" name="直線コネクタ 832"/>
        <xdr:cNvCxnSpPr/>
      </xdr:nvCxnSpPr>
      <xdr:spPr>
        <a:xfrm flipV="1">
          <a:off x="20434300" y="13009042"/>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23321</xdr:rowOff>
    </xdr:from>
    <xdr:to>
      <xdr:col>29</xdr:col>
      <xdr:colOff>517525</xdr:colOff>
      <xdr:row>76</xdr:row>
      <xdr:rowOff>26924</xdr:rowOff>
    </xdr:to>
    <xdr:cxnSp macro="">
      <xdr:nvCxnSpPr>
        <xdr:cNvPr id="836" name="直線コネクタ 835"/>
        <xdr:cNvCxnSpPr/>
      </xdr:nvCxnSpPr>
      <xdr:spPr>
        <a:xfrm flipV="1">
          <a:off x="19545300" y="13053521"/>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26924</xdr:rowOff>
    </xdr:from>
    <xdr:to>
      <xdr:col>28</xdr:col>
      <xdr:colOff>314325</xdr:colOff>
      <xdr:row>76</xdr:row>
      <xdr:rowOff>33020</xdr:rowOff>
    </xdr:to>
    <xdr:cxnSp macro="">
      <xdr:nvCxnSpPr>
        <xdr:cNvPr id="839" name="直線コネクタ 838"/>
        <xdr:cNvCxnSpPr/>
      </xdr:nvCxnSpPr>
      <xdr:spPr>
        <a:xfrm flipV="1">
          <a:off x="18656300" y="1305712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49537</xdr:rowOff>
    </xdr:from>
    <xdr:to>
      <xdr:col>32</xdr:col>
      <xdr:colOff>238125</xdr:colOff>
      <xdr:row>75</xdr:row>
      <xdr:rowOff>151138</xdr:rowOff>
    </xdr:to>
    <xdr:sp macro="" textlink="">
      <xdr:nvSpPr>
        <xdr:cNvPr id="849" name="円/楕円 848"/>
        <xdr:cNvSpPr/>
      </xdr:nvSpPr>
      <xdr:spPr>
        <a:xfrm>
          <a:off x="22110700" y="12908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72414</xdr:rowOff>
    </xdr:from>
    <xdr:ext cx="534377" cy="259045"/>
    <xdr:sp macro="" textlink="">
      <xdr:nvSpPr>
        <xdr:cNvPr id="850" name="繰出金該当値テキスト"/>
        <xdr:cNvSpPr txBox="1"/>
      </xdr:nvSpPr>
      <xdr:spPr>
        <a:xfrm>
          <a:off x="22212300" y="127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62,866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99492</xdr:rowOff>
    </xdr:from>
    <xdr:to>
      <xdr:col>31</xdr:col>
      <xdr:colOff>85725</xdr:colOff>
      <xdr:row>76</xdr:row>
      <xdr:rowOff>29642</xdr:rowOff>
    </xdr:to>
    <xdr:sp macro="" textlink="">
      <xdr:nvSpPr>
        <xdr:cNvPr id="851" name="円/楕円 850"/>
        <xdr:cNvSpPr/>
      </xdr:nvSpPr>
      <xdr:spPr>
        <a:xfrm>
          <a:off x="21272500" y="129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20769</xdr:rowOff>
    </xdr:from>
    <xdr:ext cx="534377" cy="259045"/>
    <xdr:sp macro="" textlink="">
      <xdr:nvSpPr>
        <xdr:cNvPr id="852" name="テキスト ボックス 851"/>
        <xdr:cNvSpPr txBox="1"/>
      </xdr:nvSpPr>
      <xdr:spPr>
        <a:xfrm>
          <a:off x="21056111" y="130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143971</xdr:rowOff>
    </xdr:from>
    <xdr:to>
      <xdr:col>29</xdr:col>
      <xdr:colOff>568325</xdr:colOff>
      <xdr:row>76</xdr:row>
      <xdr:rowOff>74121</xdr:rowOff>
    </xdr:to>
    <xdr:sp macro="" textlink="">
      <xdr:nvSpPr>
        <xdr:cNvPr id="853" name="円/楕円 852"/>
        <xdr:cNvSpPr/>
      </xdr:nvSpPr>
      <xdr:spPr>
        <a:xfrm>
          <a:off x="20383500" y="130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65248</xdr:rowOff>
    </xdr:from>
    <xdr:ext cx="534377" cy="259045"/>
    <xdr:sp macro="" textlink="">
      <xdr:nvSpPr>
        <xdr:cNvPr id="854" name="テキスト ボックス 853"/>
        <xdr:cNvSpPr txBox="1"/>
      </xdr:nvSpPr>
      <xdr:spPr>
        <a:xfrm>
          <a:off x="20167111" y="1309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147574</xdr:rowOff>
    </xdr:from>
    <xdr:to>
      <xdr:col>28</xdr:col>
      <xdr:colOff>365125</xdr:colOff>
      <xdr:row>76</xdr:row>
      <xdr:rowOff>77724</xdr:rowOff>
    </xdr:to>
    <xdr:sp macro="" textlink="">
      <xdr:nvSpPr>
        <xdr:cNvPr id="855" name="円/楕円 854"/>
        <xdr:cNvSpPr/>
      </xdr:nvSpPr>
      <xdr:spPr>
        <a:xfrm>
          <a:off x="19494500" y="130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68851</xdr:rowOff>
    </xdr:from>
    <xdr:ext cx="534377" cy="259045"/>
    <xdr:sp macro="" textlink="">
      <xdr:nvSpPr>
        <xdr:cNvPr id="856" name="テキスト ボックス 855"/>
        <xdr:cNvSpPr txBox="1"/>
      </xdr:nvSpPr>
      <xdr:spPr>
        <a:xfrm>
          <a:off x="19278111" y="130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153670</xdr:rowOff>
    </xdr:from>
    <xdr:to>
      <xdr:col>27</xdr:col>
      <xdr:colOff>161925</xdr:colOff>
      <xdr:row>76</xdr:row>
      <xdr:rowOff>83820</xdr:rowOff>
    </xdr:to>
    <xdr:sp macro="" textlink="">
      <xdr:nvSpPr>
        <xdr:cNvPr id="857" name="円/楕円 856"/>
        <xdr:cNvSpPr/>
      </xdr:nvSpPr>
      <xdr:spPr>
        <a:xfrm>
          <a:off x="18605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74947</xdr:rowOff>
    </xdr:from>
    <xdr:ext cx="534377" cy="259045"/>
    <xdr:sp macro="" textlink="">
      <xdr:nvSpPr>
        <xdr:cNvPr id="858" name="テキスト ボックス 857"/>
        <xdr:cNvSpPr txBox="1"/>
      </xdr:nvSpPr>
      <xdr:spPr>
        <a:xfrm>
          <a:off x="18389111" y="131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ほとんどの項目において</a:t>
          </a:r>
          <a:r>
            <a:rPr kumimoji="1" lang="ja-JP" altLang="ja-JP" sz="1300">
              <a:solidFill>
                <a:schemeClr val="dk1"/>
              </a:solidFill>
              <a:effectLst/>
              <a:latin typeface="+mn-lt"/>
              <a:ea typeface="+mn-ea"/>
              <a:cs typeface="+mn-cs"/>
            </a:rPr>
            <a:t>類似団体内平均値</a:t>
          </a:r>
          <a:r>
            <a:rPr kumimoji="1" lang="ja-JP" altLang="en-US" sz="1300">
              <a:latin typeface="ＭＳ Ｐゴシック"/>
            </a:rPr>
            <a:t>を下回っている。継続して低コストで高い行政サービスを提供するよう努める。貸付金について、</a:t>
          </a:r>
          <a:r>
            <a:rPr kumimoji="1" lang="ja-JP" altLang="ja-JP" sz="1300">
              <a:solidFill>
                <a:schemeClr val="dk1"/>
              </a:solidFill>
              <a:effectLst/>
              <a:latin typeface="+mn-lt"/>
              <a:ea typeface="+mn-ea"/>
              <a:cs typeface="+mn-cs"/>
            </a:rPr>
            <a:t>類似団体内平均値</a:t>
          </a:r>
          <a:r>
            <a:rPr kumimoji="1" lang="ja-JP" altLang="en-US" sz="1300">
              <a:latin typeface="ＭＳ Ｐゴシック"/>
            </a:rPr>
            <a:t>を大きく上回っているが、制度融資の預託金が大部分を占める。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28,701
28,611
133.72
11,522,029
11,412,145
75,722
7,197,133
10,437,252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126.3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106716</xdr:rowOff>
    </xdr:from>
    <xdr:to>
      <xdr:col>6</xdr:col>
      <xdr:colOff>511175</xdr:colOff>
      <xdr:row>35</xdr:row>
      <xdr:rowOff>1234</xdr:rowOff>
    </xdr:to>
    <xdr:cxnSp macro="">
      <xdr:nvCxnSpPr>
        <xdr:cNvPr id="63" name="直線コネクタ 62"/>
        <xdr:cNvCxnSpPr/>
      </xdr:nvCxnSpPr>
      <xdr:spPr>
        <a:xfrm flipV="1">
          <a:off x="3797300" y="5936016"/>
          <a:ext cx="8382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1234</xdr:rowOff>
    </xdr:from>
    <xdr:to>
      <xdr:col>5</xdr:col>
      <xdr:colOff>358775</xdr:colOff>
      <xdr:row>35</xdr:row>
      <xdr:rowOff>9398</xdr:rowOff>
    </xdr:to>
    <xdr:cxnSp macro="">
      <xdr:nvCxnSpPr>
        <xdr:cNvPr id="66" name="直線コネクタ 65"/>
        <xdr:cNvCxnSpPr/>
      </xdr:nvCxnSpPr>
      <xdr:spPr>
        <a:xfrm flipV="1">
          <a:off x="2908300" y="600198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151783</xdr:rowOff>
    </xdr:from>
    <xdr:to>
      <xdr:col>4</xdr:col>
      <xdr:colOff>155575</xdr:colOff>
      <xdr:row>35</xdr:row>
      <xdr:rowOff>9398</xdr:rowOff>
    </xdr:to>
    <xdr:cxnSp macro="">
      <xdr:nvCxnSpPr>
        <xdr:cNvPr id="69" name="直線コネクタ 68"/>
        <xdr:cNvCxnSpPr/>
      </xdr:nvCxnSpPr>
      <xdr:spPr>
        <a:xfrm>
          <a:off x="2019300" y="5981083"/>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118799</xdr:rowOff>
    </xdr:from>
    <xdr:to>
      <xdr:col>2</xdr:col>
      <xdr:colOff>638175</xdr:colOff>
      <xdr:row>34</xdr:row>
      <xdr:rowOff>151783</xdr:rowOff>
    </xdr:to>
    <xdr:cxnSp macro="">
      <xdr:nvCxnSpPr>
        <xdr:cNvPr id="72" name="直線コネクタ 71"/>
        <xdr:cNvCxnSpPr/>
      </xdr:nvCxnSpPr>
      <xdr:spPr>
        <a:xfrm>
          <a:off x="1130300" y="5776649"/>
          <a:ext cx="889000" cy="20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55916</xdr:rowOff>
    </xdr:from>
    <xdr:to>
      <xdr:col>6</xdr:col>
      <xdr:colOff>561975</xdr:colOff>
      <xdr:row>34</xdr:row>
      <xdr:rowOff>157516</xdr:rowOff>
    </xdr:to>
    <xdr:sp macro="" textlink="">
      <xdr:nvSpPr>
        <xdr:cNvPr id="82" name="円/楕円 81"/>
        <xdr:cNvSpPr/>
      </xdr:nvSpPr>
      <xdr:spPr>
        <a:xfrm>
          <a:off x="45847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78793</xdr:rowOff>
    </xdr:from>
    <xdr:ext cx="469744" cy="259045"/>
    <xdr:sp macro="" textlink="">
      <xdr:nvSpPr>
        <xdr:cNvPr id="83" name="議会費該当値テキスト"/>
        <xdr:cNvSpPr txBox="1"/>
      </xdr:nvSpPr>
      <xdr:spPr>
        <a:xfrm>
          <a:off x="4686300" y="57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121884</xdr:rowOff>
    </xdr:from>
    <xdr:to>
      <xdr:col>5</xdr:col>
      <xdr:colOff>409575</xdr:colOff>
      <xdr:row>35</xdr:row>
      <xdr:rowOff>52034</xdr:rowOff>
    </xdr:to>
    <xdr:sp macro="" textlink="">
      <xdr:nvSpPr>
        <xdr:cNvPr id="84" name="円/楕円 83"/>
        <xdr:cNvSpPr/>
      </xdr:nvSpPr>
      <xdr:spPr>
        <a:xfrm>
          <a:off x="3746500" y="59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68561</xdr:rowOff>
    </xdr:from>
    <xdr:ext cx="469744" cy="259045"/>
    <xdr:sp macro="" textlink="">
      <xdr:nvSpPr>
        <xdr:cNvPr id="85" name="テキスト ボックス 84"/>
        <xdr:cNvSpPr txBox="1"/>
      </xdr:nvSpPr>
      <xdr:spPr>
        <a:xfrm>
          <a:off x="3562427" y="572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130048</xdr:rowOff>
    </xdr:from>
    <xdr:to>
      <xdr:col>4</xdr:col>
      <xdr:colOff>206375</xdr:colOff>
      <xdr:row>35</xdr:row>
      <xdr:rowOff>60198</xdr:rowOff>
    </xdr:to>
    <xdr:sp macro="" textlink="">
      <xdr:nvSpPr>
        <xdr:cNvPr id="86" name="円/楕円 85"/>
        <xdr:cNvSpPr/>
      </xdr:nvSpPr>
      <xdr:spPr>
        <a:xfrm>
          <a:off x="2857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76725</xdr:rowOff>
    </xdr:from>
    <xdr:ext cx="469744" cy="259045"/>
    <xdr:sp macro="" textlink="">
      <xdr:nvSpPr>
        <xdr:cNvPr id="87" name="テキスト ボックス 86"/>
        <xdr:cNvSpPr txBox="1"/>
      </xdr:nvSpPr>
      <xdr:spPr>
        <a:xfrm>
          <a:off x="2673427"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100983</xdr:rowOff>
    </xdr:from>
    <xdr:to>
      <xdr:col>3</xdr:col>
      <xdr:colOff>3175</xdr:colOff>
      <xdr:row>35</xdr:row>
      <xdr:rowOff>31133</xdr:rowOff>
    </xdr:to>
    <xdr:sp macro="" textlink="">
      <xdr:nvSpPr>
        <xdr:cNvPr id="88" name="円/楕円 87"/>
        <xdr:cNvSpPr/>
      </xdr:nvSpPr>
      <xdr:spPr>
        <a:xfrm>
          <a:off x="1968500" y="59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47660</xdr:rowOff>
    </xdr:from>
    <xdr:ext cx="469744" cy="259045"/>
    <xdr:sp macro="" textlink="">
      <xdr:nvSpPr>
        <xdr:cNvPr id="89" name="テキスト ボックス 88"/>
        <xdr:cNvSpPr txBox="1"/>
      </xdr:nvSpPr>
      <xdr:spPr>
        <a:xfrm>
          <a:off x="1784427" y="570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67999</xdr:rowOff>
    </xdr:from>
    <xdr:to>
      <xdr:col>1</xdr:col>
      <xdr:colOff>485775</xdr:colOff>
      <xdr:row>33</xdr:row>
      <xdr:rowOff>169599</xdr:rowOff>
    </xdr:to>
    <xdr:sp macro="" textlink="">
      <xdr:nvSpPr>
        <xdr:cNvPr id="90" name="円/楕円 89"/>
        <xdr:cNvSpPr/>
      </xdr:nvSpPr>
      <xdr:spPr>
        <a:xfrm>
          <a:off x="1079500" y="57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160726</xdr:rowOff>
    </xdr:from>
    <xdr:ext cx="469744" cy="259045"/>
    <xdr:sp macro="" textlink="">
      <xdr:nvSpPr>
        <xdr:cNvPr id="91" name="テキスト ボックス 90"/>
        <xdr:cNvSpPr txBox="1"/>
      </xdr:nvSpPr>
      <xdr:spPr>
        <a:xfrm>
          <a:off x="895427" y="581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30608</xdr:rowOff>
    </xdr:from>
    <xdr:to>
      <xdr:col>6</xdr:col>
      <xdr:colOff>511175</xdr:colOff>
      <xdr:row>58</xdr:row>
      <xdr:rowOff>30883</xdr:rowOff>
    </xdr:to>
    <xdr:cxnSp macro="">
      <xdr:nvCxnSpPr>
        <xdr:cNvPr id="120" name="直線コネクタ 119"/>
        <xdr:cNvCxnSpPr/>
      </xdr:nvCxnSpPr>
      <xdr:spPr>
        <a:xfrm flipV="1">
          <a:off x="3797300" y="9974708"/>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30883</xdr:rowOff>
    </xdr:from>
    <xdr:to>
      <xdr:col>5</xdr:col>
      <xdr:colOff>358775</xdr:colOff>
      <xdr:row>58</xdr:row>
      <xdr:rowOff>47502</xdr:rowOff>
    </xdr:to>
    <xdr:cxnSp macro="">
      <xdr:nvCxnSpPr>
        <xdr:cNvPr id="123" name="直線コネクタ 122"/>
        <xdr:cNvCxnSpPr/>
      </xdr:nvCxnSpPr>
      <xdr:spPr>
        <a:xfrm flipV="1">
          <a:off x="2908300" y="9974983"/>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45345</xdr:rowOff>
    </xdr:from>
    <xdr:to>
      <xdr:col>4</xdr:col>
      <xdr:colOff>155575</xdr:colOff>
      <xdr:row>58</xdr:row>
      <xdr:rowOff>47502</xdr:rowOff>
    </xdr:to>
    <xdr:cxnSp macro="">
      <xdr:nvCxnSpPr>
        <xdr:cNvPr id="126" name="直線コネクタ 125"/>
        <xdr:cNvCxnSpPr/>
      </xdr:nvCxnSpPr>
      <xdr:spPr>
        <a:xfrm>
          <a:off x="2019300" y="9989445"/>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45345</xdr:rowOff>
    </xdr:from>
    <xdr:to>
      <xdr:col>2</xdr:col>
      <xdr:colOff>638175</xdr:colOff>
      <xdr:row>58</xdr:row>
      <xdr:rowOff>55720</xdr:rowOff>
    </xdr:to>
    <xdr:cxnSp macro="">
      <xdr:nvCxnSpPr>
        <xdr:cNvPr id="129" name="直線コネクタ 128"/>
        <xdr:cNvCxnSpPr/>
      </xdr:nvCxnSpPr>
      <xdr:spPr>
        <a:xfrm flipV="1">
          <a:off x="1130300" y="9989445"/>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151258</xdr:rowOff>
    </xdr:from>
    <xdr:to>
      <xdr:col>6</xdr:col>
      <xdr:colOff>561975</xdr:colOff>
      <xdr:row>58</xdr:row>
      <xdr:rowOff>81408</xdr:rowOff>
    </xdr:to>
    <xdr:sp macro="" textlink="">
      <xdr:nvSpPr>
        <xdr:cNvPr id="139" name="円/楕円 138"/>
        <xdr:cNvSpPr/>
      </xdr:nvSpPr>
      <xdr:spPr>
        <a:xfrm>
          <a:off x="4584700" y="99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66185</xdr:rowOff>
    </xdr:from>
    <xdr:ext cx="534377" cy="259045"/>
    <xdr:sp macro="" textlink="">
      <xdr:nvSpPr>
        <xdr:cNvPr id="140" name="総務費該当値テキスト"/>
        <xdr:cNvSpPr txBox="1"/>
      </xdr:nvSpPr>
      <xdr:spPr>
        <a:xfrm>
          <a:off x="4686300" y="98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151533</xdr:rowOff>
    </xdr:from>
    <xdr:to>
      <xdr:col>5</xdr:col>
      <xdr:colOff>409575</xdr:colOff>
      <xdr:row>58</xdr:row>
      <xdr:rowOff>81683</xdr:rowOff>
    </xdr:to>
    <xdr:sp macro="" textlink="">
      <xdr:nvSpPr>
        <xdr:cNvPr id="141" name="円/楕円 140"/>
        <xdr:cNvSpPr/>
      </xdr:nvSpPr>
      <xdr:spPr>
        <a:xfrm>
          <a:off x="3746500" y="99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72810</xdr:rowOff>
    </xdr:from>
    <xdr:ext cx="534377" cy="259045"/>
    <xdr:sp macro="" textlink="">
      <xdr:nvSpPr>
        <xdr:cNvPr id="142" name="テキスト ボックス 141"/>
        <xdr:cNvSpPr txBox="1"/>
      </xdr:nvSpPr>
      <xdr:spPr>
        <a:xfrm>
          <a:off x="3530111" y="1001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168152</xdr:rowOff>
    </xdr:from>
    <xdr:to>
      <xdr:col>4</xdr:col>
      <xdr:colOff>206375</xdr:colOff>
      <xdr:row>58</xdr:row>
      <xdr:rowOff>98302</xdr:rowOff>
    </xdr:to>
    <xdr:sp macro="" textlink="">
      <xdr:nvSpPr>
        <xdr:cNvPr id="143" name="円/楕円 142"/>
        <xdr:cNvSpPr/>
      </xdr:nvSpPr>
      <xdr:spPr>
        <a:xfrm>
          <a:off x="2857500" y="99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89429</xdr:rowOff>
    </xdr:from>
    <xdr:ext cx="534377" cy="259045"/>
    <xdr:sp macro="" textlink="">
      <xdr:nvSpPr>
        <xdr:cNvPr id="144" name="テキスト ボックス 143"/>
        <xdr:cNvSpPr txBox="1"/>
      </xdr:nvSpPr>
      <xdr:spPr>
        <a:xfrm>
          <a:off x="2641111" y="100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165995</xdr:rowOff>
    </xdr:from>
    <xdr:to>
      <xdr:col>3</xdr:col>
      <xdr:colOff>3175</xdr:colOff>
      <xdr:row>58</xdr:row>
      <xdr:rowOff>96145</xdr:rowOff>
    </xdr:to>
    <xdr:sp macro="" textlink="">
      <xdr:nvSpPr>
        <xdr:cNvPr id="145" name="円/楕円 144"/>
        <xdr:cNvSpPr/>
      </xdr:nvSpPr>
      <xdr:spPr>
        <a:xfrm>
          <a:off x="1968500" y="9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87272</xdr:rowOff>
    </xdr:from>
    <xdr:ext cx="534377" cy="259045"/>
    <xdr:sp macro="" textlink="">
      <xdr:nvSpPr>
        <xdr:cNvPr id="146" name="テキスト ボックス 145"/>
        <xdr:cNvSpPr txBox="1"/>
      </xdr:nvSpPr>
      <xdr:spPr>
        <a:xfrm>
          <a:off x="1752111" y="100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4920</xdr:rowOff>
    </xdr:from>
    <xdr:to>
      <xdr:col>1</xdr:col>
      <xdr:colOff>485775</xdr:colOff>
      <xdr:row>58</xdr:row>
      <xdr:rowOff>106520</xdr:rowOff>
    </xdr:to>
    <xdr:sp macro="" textlink="">
      <xdr:nvSpPr>
        <xdr:cNvPr id="147" name="円/楕円 146"/>
        <xdr:cNvSpPr/>
      </xdr:nvSpPr>
      <xdr:spPr>
        <a:xfrm>
          <a:off x="1079500" y="99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97647</xdr:rowOff>
    </xdr:from>
    <xdr:ext cx="534377" cy="259045"/>
    <xdr:sp macro="" textlink="">
      <xdr:nvSpPr>
        <xdr:cNvPr id="148" name="テキスト ボックス 147"/>
        <xdr:cNvSpPr txBox="1"/>
      </xdr:nvSpPr>
      <xdr:spPr>
        <a:xfrm>
          <a:off x="863111" y="100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103155</xdr:rowOff>
    </xdr:from>
    <xdr:to>
      <xdr:col>6</xdr:col>
      <xdr:colOff>511175</xdr:colOff>
      <xdr:row>78</xdr:row>
      <xdr:rowOff>115663</xdr:rowOff>
    </xdr:to>
    <xdr:cxnSp macro="">
      <xdr:nvCxnSpPr>
        <xdr:cNvPr id="178" name="直線コネクタ 177"/>
        <xdr:cNvCxnSpPr/>
      </xdr:nvCxnSpPr>
      <xdr:spPr>
        <a:xfrm flipV="1">
          <a:off x="3797300" y="13476255"/>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115663</xdr:rowOff>
    </xdr:from>
    <xdr:to>
      <xdr:col>5</xdr:col>
      <xdr:colOff>358775</xdr:colOff>
      <xdr:row>78</xdr:row>
      <xdr:rowOff>141284</xdr:rowOff>
    </xdr:to>
    <xdr:cxnSp macro="">
      <xdr:nvCxnSpPr>
        <xdr:cNvPr id="181" name="直線コネクタ 180"/>
        <xdr:cNvCxnSpPr/>
      </xdr:nvCxnSpPr>
      <xdr:spPr>
        <a:xfrm flipV="1">
          <a:off x="2908300" y="13488763"/>
          <a:ext cx="889000" cy="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141284</xdr:rowOff>
    </xdr:from>
    <xdr:to>
      <xdr:col>4</xdr:col>
      <xdr:colOff>155575</xdr:colOff>
      <xdr:row>78</xdr:row>
      <xdr:rowOff>148399</xdr:rowOff>
    </xdr:to>
    <xdr:cxnSp macro="">
      <xdr:nvCxnSpPr>
        <xdr:cNvPr id="184" name="直線コネクタ 183"/>
        <xdr:cNvCxnSpPr/>
      </xdr:nvCxnSpPr>
      <xdr:spPr>
        <a:xfrm flipV="1">
          <a:off x="2019300" y="13514384"/>
          <a:ext cx="8890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132476</xdr:rowOff>
    </xdr:from>
    <xdr:to>
      <xdr:col>2</xdr:col>
      <xdr:colOff>638175</xdr:colOff>
      <xdr:row>78</xdr:row>
      <xdr:rowOff>148399</xdr:rowOff>
    </xdr:to>
    <xdr:cxnSp macro="">
      <xdr:nvCxnSpPr>
        <xdr:cNvPr id="187" name="直線コネクタ 186"/>
        <xdr:cNvCxnSpPr/>
      </xdr:nvCxnSpPr>
      <xdr:spPr>
        <a:xfrm>
          <a:off x="1130300" y="13505576"/>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52355</xdr:rowOff>
    </xdr:from>
    <xdr:to>
      <xdr:col>6</xdr:col>
      <xdr:colOff>561975</xdr:colOff>
      <xdr:row>78</xdr:row>
      <xdr:rowOff>153955</xdr:rowOff>
    </xdr:to>
    <xdr:sp macro="" textlink="">
      <xdr:nvSpPr>
        <xdr:cNvPr id="197" name="円/楕円 196"/>
        <xdr:cNvSpPr/>
      </xdr:nvSpPr>
      <xdr:spPr>
        <a:xfrm>
          <a:off x="4584700" y="134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143943</xdr:rowOff>
    </xdr:from>
    <xdr:ext cx="599010" cy="259045"/>
    <xdr:sp macro="" textlink="">
      <xdr:nvSpPr>
        <xdr:cNvPr id="198" name="民生費該当値テキスト"/>
        <xdr:cNvSpPr txBox="1"/>
      </xdr:nvSpPr>
      <xdr:spPr>
        <a:xfrm>
          <a:off x="4686300" y="133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64863</xdr:rowOff>
    </xdr:from>
    <xdr:to>
      <xdr:col>5</xdr:col>
      <xdr:colOff>409575</xdr:colOff>
      <xdr:row>78</xdr:row>
      <xdr:rowOff>166463</xdr:rowOff>
    </xdr:to>
    <xdr:sp macro="" textlink="">
      <xdr:nvSpPr>
        <xdr:cNvPr id="199" name="円/楕円 198"/>
        <xdr:cNvSpPr/>
      </xdr:nvSpPr>
      <xdr:spPr>
        <a:xfrm>
          <a:off x="3746500" y="134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157590</xdr:rowOff>
    </xdr:from>
    <xdr:ext cx="599010" cy="259045"/>
    <xdr:sp macro="" textlink="">
      <xdr:nvSpPr>
        <xdr:cNvPr id="200" name="テキスト ボックス 199"/>
        <xdr:cNvSpPr txBox="1"/>
      </xdr:nvSpPr>
      <xdr:spPr>
        <a:xfrm>
          <a:off x="3497794" y="1353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90484</xdr:rowOff>
    </xdr:from>
    <xdr:to>
      <xdr:col>4</xdr:col>
      <xdr:colOff>206375</xdr:colOff>
      <xdr:row>79</xdr:row>
      <xdr:rowOff>20634</xdr:rowOff>
    </xdr:to>
    <xdr:sp macro="" textlink="">
      <xdr:nvSpPr>
        <xdr:cNvPr id="201" name="円/楕円 200"/>
        <xdr:cNvSpPr/>
      </xdr:nvSpPr>
      <xdr:spPr>
        <a:xfrm>
          <a:off x="2857500" y="134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11761</xdr:rowOff>
    </xdr:from>
    <xdr:ext cx="599010" cy="259045"/>
    <xdr:sp macro="" textlink="">
      <xdr:nvSpPr>
        <xdr:cNvPr id="202" name="テキスト ボックス 201"/>
        <xdr:cNvSpPr txBox="1"/>
      </xdr:nvSpPr>
      <xdr:spPr>
        <a:xfrm>
          <a:off x="2608794" y="1355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97599</xdr:rowOff>
    </xdr:from>
    <xdr:to>
      <xdr:col>3</xdr:col>
      <xdr:colOff>3175</xdr:colOff>
      <xdr:row>79</xdr:row>
      <xdr:rowOff>27749</xdr:rowOff>
    </xdr:to>
    <xdr:sp macro="" textlink="">
      <xdr:nvSpPr>
        <xdr:cNvPr id="203" name="円/楕円 202"/>
        <xdr:cNvSpPr/>
      </xdr:nvSpPr>
      <xdr:spPr>
        <a:xfrm>
          <a:off x="1968500" y="134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18876</xdr:rowOff>
    </xdr:from>
    <xdr:ext cx="599010" cy="259045"/>
    <xdr:sp macro="" textlink="">
      <xdr:nvSpPr>
        <xdr:cNvPr id="204" name="テキスト ボックス 203"/>
        <xdr:cNvSpPr txBox="1"/>
      </xdr:nvSpPr>
      <xdr:spPr>
        <a:xfrm>
          <a:off x="1719794" y="135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81676</xdr:rowOff>
    </xdr:from>
    <xdr:to>
      <xdr:col>1</xdr:col>
      <xdr:colOff>485775</xdr:colOff>
      <xdr:row>79</xdr:row>
      <xdr:rowOff>11826</xdr:rowOff>
    </xdr:to>
    <xdr:sp macro="" textlink="">
      <xdr:nvSpPr>
        <xdr:cNvPr id="205" name="円/楕円 204"/>
        <xdr:cNvSpPr/>
      </xdr:nvSpPr>
      <xdr:spPr>
        <a:xfrm>
          <a:off x="1079500" y="134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2953</xdr:rowOff>
    </xdr:from>
    <xdr:ext cx="599010" cy="259045"/>
    <xdr:sp macro="" textlink="">
      <xdr:nvSpPr>
        <xdr:cNvPr id="206" name="テキスト ボックス 205"/>
        <xdr:cNvSpPr txBox="1"/>
      </xdr:nvSpPr>
      <xdr:spPr>
        <a:xfrm>
          <a:off x="830794" y="1354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16876</xdr:rowOff>
    </xdr:from>
    <xdr:to>
      <xdr:col>6</xdr:col>
      <xdr:colOff>511175</xdr:colOff>
      <xdr:row>99</xdr:row>
      <xdr:rowOff>18248</xdr:rowOff>
    </xdr:to>
    <xdr:cxnSp macro="">
      <xdr:nvCxnSpPr>
        <xdr:cNvPr id="238" name="直線コネクタ 237"/>
        <xdr:cNvCxnSpPr/>
      </xdr:nvCxnSpPr>
      <xdr:spPr>
        <a:xfrm flipV="1">
          <a:off x="3797300" y="1699042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18248</xdr:rowOff>
    </xdr:from>
    <xdr:to>
      <xdr:col>5</xdr:col>
      <xdr:colOff>358775</xdr:colOff>
      <xdr:row>99</xdr:row>
      <xdr:rowOff>22281</xdr:rowOff>
    </xdr:to>
    <xdr:cxnSp macro="">
      <xdr:nvCxnSpPr>
        <xdr:cNvPr id="241" name="直線コネクタ 240"/>
        <xdr:cNvCxnSpPr/>
      </xdr:nvCxnSpPr>
      <xdr:spPr>
        <a:xfrm flipV="1">
          <a:off x="2908300" y="16991798"/>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22281</xdr:rowOff>
    </xdr:from>
    <xdr:to>
      <xdr:col>4</xdr:col>
      <xdr:colOff>155575</xdr:colOff>
      <xdr:row>99</xdr:row>
      <xdr:rowOff>23833</xdr:rowOff>
    </xdr:to>
    <xdr:cxnSp macro="">
      <xdr:nvCxnSpPr>
        <xdr:cNvPr id="244" name="直線コネクタ 243"/>
        <xdr:cNvCxnSpPr/>
      </xdr:nvCxnSpPr>
      <xdr:spPr>
        <a:xfrm flipV="1">
          <a:off x="2019300" y="16995831"/>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12664</xdr:rowOff>
    </xdr:from>
    <xdr:to>
      <xdr:col>2</xdr:col>
      <xdr:colOff>638175</xdr:colOff>
      <xdr:row>99</xdr:row>
      <xdr:rowOff>23833</xdr:rowOff>
    </xdr:to>
    <xdr:cxnSp macro="">
      <xdr:nvCxnSpPr>
        <xdr:cNvPr id="247" name="直線コネクタ 246"/>
        <xdr:cNvCxnSpPr/>
      </xdr:nvCxnSpPr>
      <xdr:spPr>
        <a:xfrm>
          <a:off x="1130300" y="16986214"/>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137526</xdr:rowOff>
    </xdr:from>
    <xdr:to>
      <xdr:col>6</xdr:col>
      <xdr:colOff>561975</xdr:colOff>
      <xdr:row>99</xdr:row>
      <xdr:rowOff>67676</xdr:rowOff>
    </xdr:to>
    <xdr:sp macro="" textlink="">
      <xdr:nvSpPr>
        <xdr:cNvPr id="257" name="円/楕円 256"/>
        <xdr:cNvSpPr/>
      </xdr:nvSpPr>
      <xdr:spPr>
        <a:xfrm>
          <a:off x="4584700" y="169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52453</xdr:rowOff>
    </xdr:from>
    <xdr:ext cx="534377" cy="259045"/>
    <xdr:sp macro="" textlink="">
      <xdr:nvSpPr>
        <xdr:cNvPr id="258" name="衛生費該当値テキスト"/>
        <xdr:cNvSpPr txBox="1"/>
      </xdr:nvSpPr>
      <xdr:spPr>
        <a:xfrm>
          <a:off x="4686300" y="168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138898</xdr:rowOff>
    </xdr:from>
    <xdr:to>
      <xdr:col>5</xdr:col>
      <xdr:colOff>409575</xdr:colOff>
      <xdr:row>99</xdr:row>
      <xdr:rowOff>69048</xdr:rowOff>
    </xdr:to>
    <xdr:sp macro="" textlink="">
      <xdr:nvSpPr>
        <xdr:cNvPr id="259" name="円/楕円 258"/>
        <xdr:cNvSpPr/>
      </xdr:nvSpPr>
      <xdr:spPr>
        <a:xfrm>
          <a:off x="3746500" y="169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60175</xdr:rowOff>
    </xdr:from>
    <xdr:ext cx="534377" cy="259045"/>
    <xdr:sp macro="" textlink="">
      <xdr:nvSpPr>
        <xdr:cNvPr id="260" name="テキスト ボックス 259"/>
        <xdr:cNvSpPr txBox="1"/>
      </xdr:nvSpPr>
      <xdr:spPr>
        <a:xfrm>
          <a:off x="3530111" y="170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142931</xdr:rowOff>
    </xdr:from>
    <xdr:to>
      <xdr:col>4</xdr:col>
      <xdr:colOff>206375</xdr:colOff>
      <xdr:row>99</xdr:row>
      <xdr:rowOff>73081</xdr:rowOff>
    </xdr:to>
    <xdr:sp macro="" textlink="">
      <xdr:nvSpPr>
        <xdr:cNvPr id="261" name="円/楕円 260"/>
        <xdr:cNvSpPr/>
      </xdr:nvSpPr>
      <xdr:spPr>
        <a:xfrm>
          <a:off x="2857500" y="169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64208</xdr:rowOff>
    </xdr:from>
    <xdr:ext cx="534377" cy="259045"/>
    <xdr:sp macro="" textlink="">
      <xdr:nvSpPr>
        <xdr:cNvPr id="262" name="テキスト ボックス 261"/>
        <xdr:cNvSpPr txBox="1"/>
      </xdr:nvSpPr>
      <xdr:spPr>
        <a:xfrm>
          <a:off x="2641111" y="170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144483</xdr:rowOff>
    </xdr:from>
    <xdr:to>
      <xdr:col>3</xdr:col>
      <xdr:colOff>3175</xdr:colOff>
      <xdr:row>99</xdr:row>
      <xdr:rowOff>74633</xdr:rowOff>
    </xdr:to>
    <xdr:sp macro="" textlink="">
      <xdr:nvSpPr>
        <xdr:cNvPr id="263" name="円/楕円 262"/>
        <xdr:cNvSpPr/>
      </xdr:nvSpPr>
      <xdr:spPr>
        <a:xfrm>
          <a:off x="1968500" y="169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65760</xdr:rowOff>
    </xdr:from>
    <xdr:ext cx="534377" cy="259045"/>
    <xdr:sp macro="" textlink="">
      <xdr:nvSpPr>
        <xdr:cNvPr id="264" name="テキスト ボックス 263"/>
        <xdr:cNvSpPr txBox="1"/>
      </xdr:nvSpPr>
      <xdr:spPr>
        <a:xfrm>
          <a:off x="1752111" y="170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133314</xdr:rowOff>
    </xdr:from>
    <xdr:to>
      <xdr:col>1</xdr:col>
      <xdr:colOff>485775</xdr:colOff>
      <xdr:row>99</xdr:row>
      <xdr:rowOff>63464</xdr:rowOff>
    </xdr:to>
    <xdr:sp macro="" textlink="">
      <xdr:nvSpPr>
        <xdr:cNvPr id="265" name="円/楕円 264"/>
        <xdr:cNvSpPr/>
      </xdr:nvSpPr>
      <xdr:spPr>
        <a:xfrm>
          <a:off x="1079500" y="169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54591</xdr:rowOff>
    </xdr:from>
    <xdr:ext cx="534377" cy="259045"/>
    <xdr:sp macro="" textlink="">
      <xdr:nvSpPr>
        <xdr:cNvPr id="266" name="テキスト ボックス 265"/>
        <xdr:cNvSpPr txBox="1"/>
      </xdr:nvSpPr>
      <xdr:spPr>
        <a:xfrm>
          <a:off x="863111" y="170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7684</xdr:rowOff>
    </xdr:from>
    <xdr:to>
      <xdr:col>15</xdr:col>
      <xdr:colOff>180975</xdr:colOff>
      <xdr:row>36</xdr:row>
      <xdr:rowOff>15684</xdr:rowOff>
    </xdr:to>
    <xdr:cxnSp macro="">
      <xdr:nvCxnSpPr>
        <xdr:cNvPr id="295" name="直線コネクタ 294"/>
        <xdr:cNvCxnSpPr/>
      </xdr:nvCxnSpPr>
      <xdr:spPr>
        <a:xfrm flipV="1">
          <a:off x="9639300" y="6179884"/>
          <a:ext cx="8382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15684</xdr:rowOff>
    </xdr:from>
    <xdr:to>
      <xdr:col>14</xdr:col>
      <xdr:colOff>28575</xdr:colOff>
      <xdr:row>36</xdr:row>
      <xdr:rowOff>28258</xdr:rowOff>
    </xdr:to>
    <xdr:cxnSp macro="">
      <xdr:nvCxnSpPr>
        <xdr:cNvPr id="298" name="直線コネクタ 297"/>
        <xdr:cNvCxnSpPr/>
      </xdr:nvCxnSpPr>
      <xdr:spPr>
        <a:xfrm flipV="1">
          <a:off x="8750300" y="6187884"/>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9" name="フローチャート : 判断 298"/>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100474</xdr:rowOff>
    </xdr:from>
    <xdr:ext cx="469744" cy="259045"/>
    <xdr:sp macro="" textlink="">
      <xdr:nvSpPr>
        <xdr:cNvPr id="300" name="テキスト ボックス 299"/>
        <xdr:cNvSpPr txBox="1"/>
      </xdr:nvSpPr>
      <xdr:spPr>
        <a:xfrm>
          <a:off x="9404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26543</xdr:rowOff>
    </xdr:from>
    <xdr:to>
      <xdr:col>12</xdr:col>
      <xdr:colOff>511175</xdr:colOff>
      <xdr:row>36</xdr:row>
      <xdr:rowOff>28258</xdr:rowOff>
    </xdr:to>
    <xdr:cxnSp macro="">
      <xdr:nvCxnSpPr>
        <xdr:cNvPr id="301" name="直線コネクタ 300"/>
        <xdr:cNvCxnSpPr/>
      </xdr:nvCxnSpPr>
      <xdr:spPr>
        <a:xfrm>
          <a:off x="7861300" y="619874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302" name="フローチャート : 判断 301"/>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148099</xdr:rowOff>
    </xdr:from>
    <xdr:ext cx="469744" cy="259045"/>
    <xdr:sp macro="" textlink="">
      <xdr:nvSpPr>
        <xdr:cNvPr id="303" name="テキスト ボックス 302"/>
        <xdr:cNvSpPr txBox="1"/>
      </xdr:nvSpPr>
      <xdr:spPr>
        <a:xfrm>
          <a:off x="8515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26543</xdr:rowOff>
    </xdr:from>
    <xdr:to>
      <xdr:col>11</xdr:col>
      <xdr:colOff>307975</xdr:colOff>
      <xdr:row>36</xdr:row>
      <xdr:rowOff>35687</xdr:rowOff>
    </xdr:to>
    <xdr:cxnSp macro="">
      <xdr:nvCxnSpPr>
        <xdr:cNvPr id="304" name="直線コネクタ 303"/>
        <xdr:cNvCxnSpPr/>
      </xdr:nvCxnSpPr>
      <xdr:spPr>
        <a:xfrm flipV="1">
          <a:off x="6972300" y="619874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305" name="フローチャート : 判断 304"/>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6" name="テキスト ボックス 305"/>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7" name="フローチャート : 判断 306"/>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8" name="テキスト ボックス 307"/>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128334</xdr:rowOff>
    </xdr:from>
    <xdr:to>
      <xdr:col>15</xdr:col>
      <xdr:colOff>231775</xdr:colOff>
      <xdr:row>36</xdr:row>
      <xdr:rowOff>58484</xdr:rowOff>
    </xdr:to>
    <xdr:sp macro="" textlink="">
      <xdr:nvSpPr>
        <xdr:cNvPr id="314" name="円/楕円 313"/>
        <xdr:cNvSpPr/>
      </xdr:nvSpPr>
      <xdr:spPr>
        <a:xfrm>
          <a:off x="10426700" y="61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151211</xdr:rowOff>
    </xdr:from>
    <xdr:ext cx="469744" cy="259045"/>
    <xdr:sp macro="" textlink="">
      <xdr:nvSpPr>
        <xdr:cNvPr id="315" name="労働費該当値テキスト"/>
        <xdr:cNvSpPr txBox="1"/>
      </xdr:nvSpPr>
      <xdr:spPr>
        <a:xfrm>
          <a:off x="10528300" y="598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136334</xdr:rowOff>
    </xdr:from>
    <xdr:to>
      <xdr:col>14</xdr:col>
      <xdr:colOff>79375</xdr:colOff>
      <xdr:row>36</xdr:row>
      <xdr:rowOff>66484</xdr:rowOff>
    </xdr:to>
    <xdr:sp macro="" textlink="">
      <xdr:nvSpPr>
        <xdr:cNvPr id="316" name="円/楕円 315"/>
        <xdr:cNvSpPr/>
      </xdr:nvSpPr>
      <xdr:spPr>
        <a:xfrm>
          <a:off x="95885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83011</xdr:rowOff>
    </xdr:from>
    <xdr:ext cx="469744" cy="259045"/>
    <xdr:sp macro="" textlink="">
      <xdr:nvSpPr>
        <xdr:cNvPr id="317" name="テキスト ボックス 316"/>
        <xdr:cNvSpPr txBox="1"/>
      </xdr:nvSpPr>
      <xdr:spPr>
        <a:xfrm>
          <a:off x="9404427" y="591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148908</xdr:rowOff>
    </xdr:from>
    <xdr:to>
      <xdr:col>12</xdr:col>
      <xdr:colOff>561975</xdr:colOff>
      <xdr:row>36</xdr:row>
      <xdr:rowOff>79058</xdr:rowOff>
    </xdr:to>
    <xdr:sp macro="" textlink="">
      <xdr:nvSpPr>
        <xdr:cNvPr id="318" name="円/楕円 317"/>
        <xdr:cNvSpPr/>
      </xdr:nvSpPr>
      <xdr:spPr>
        <a:xfrm>
          <a:off x="8699500" y="61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95585</xdr:rowOff>
    </xdr:from>
    <xdr:ext cx="469744" cy="259045"/>
    <xdr:sp macro="" textlink="">
      <xdr:nvSpPr>
        <xdr:cNvPr id="319" name="テキスト ボックス 318"/>
        <xdr:cNvSpPr txBox="1"/>
      </xdr:nvSpPr>
      <xdr:spPr>
        <a:xfrm>
          <a:off x="8515427" y="592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147193</xdr:rowOff>
    </xdr:from>
    <xdr:to>
      <xdr:col>11</xdr:col>
      <xdr:colOff>358775</xdr:colOff>
      <xdr:row>36</xdr:row>
      <xdr:rowOff>77343</xdr:rowOff>
    </xdr:to>
    <xdr:sp macro="" textlink="">
      <xdr:nvSpPr>
        <xdr:cNvPr id="320" name="円/楕円 319"/>
        <xdr:cNvSpPr/>
      </xdr:nvSpPr>
      <xdr:spPr>
        <a:xfrm>
          <a:off x="7810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68470</xdr:rowOff>
    </xdr:from>
    <xdr:ext cx="469744" cy="259045"/>
    <xdr:sp macro="" textlink="">
      <xdr:nvSpPr>
        <xdr:cNvPr id="321" name="テキスト ボックス 320"/>
        <xdr:cNvSpPr txBox="1"/>
      </xdr:nvSpPr>
      <xdr:spPr>
        <a:xfrm>
          <a:off x="7626427"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156337</xdr:rowOff>
    </xdr:from>
    <xdr:to>
      <xdr:col>10</xdr:col>
      <xdr:colOff>155575</xdr:colOff>
      <xdr:row>36</xdr:row>
      <xdr:rowOff>86487</xdr:rowOff>
    </xdr:to>
    <xdr:sp macro="" textlink="">
      <xdr:nvSpPr>
        <xdr:cNvPr id="322" name="円/楕円 321"/>
        <xdr:cNvSpPr/>
      </xdr:nvSpPr>
      <xdr:spPr>
        <a:xfrm>
          <a:off x="6921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77614</xdr:rowOff>
    </xdr:from>
    <xdr:ext cx="469744" cy="259045"/>
    <xdr:sp macro="" textlink="">
      <xdr:nvSpPr>
        <xdr:cNvPr id="323" name="テキスト ボックス 322"/>
        <xdr:cNvSpPr txBox="1"/>
      </xdr:nvSpPr>
      <xdr:spPr>
        <a:xfrm>
          <a:off x="6737427"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83099</xdr:rowOff>
    </xdr:from>
    <xdr:to>
      <xdr:col>15</xdr:col>
      <xdr:colOff>180975</xdr:colOff>
      <xdr:row>58</xdr:row>
      <xdr:rowOff>99878</xdr:rowOff>
    </xdr:to>
    <xdr:cxnSp macro="">
      <xdr:nvCxnSpPr>
        <xdr:cNvPr id="350" name="直線コネクタ 349"/>
        <xdr:cNvCxnSpPr/>
      </xdr:nvCxnSpPr>
      <xdr:spPr>
        <a:xfrm>
          <a:off x="9639300" y="10027199"/>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83099</xdr:rowOff>
    </xdr:from>
    <xdr:to>
      <xdr:col>14</xdr:col>
      <xdr:colOff>28575</xdr:colOff>
      <xdr:row>58</xdr:row>
      <xdr:rowOff>103663</xdr:rowOff>
    </xdr:to>
    <xdr:cxnSp macro="">
      <xdr:nvCxnSpPr>
        <xdr:cNvPr id="353" name="直線コネクタ 352"/>
        <xdr:cNvCxnSpPr/>
      </xdr:nvCxnSpPr>
      <xdr:spPr>
        <a:xfrm flipV="1">
          <a:off x="8750300" y="10027199"/>
          <a:ext cx="889000" cy="2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4" name="フローチャート : 判断 353"/>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5" name="テキスト ボックス 354"/>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100070</xdr:rowOff>
    </xdr:from>
    <xdr:to>
      <xdr:col>12</xdr:col>
      <xdr:colOff>511175</xdr:colOff>
      <xdr:row>58</xdr:row>
      <xdr:rowOff>103663</xdr:rowOff>
    </xdr:to>
    <xdr:cxnSp macro="">
      <xdr:nvCxnSpPr>
        <xdr:cNvPr id="356" name="直線コネクタ 355"/>
        <xdr:cNvCxnSpPr/>
      </xdr:nvCxnSpPr>
      <xdr:spPr>
        <a:xfrm>
          <a:off x="7861300" y="1004417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7" name="フローチャート : 判断 356"/>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58" name="テキスト ボックス 357"/>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86495</xdr:rowOff>
    </xdr:from>
    <xdr:to>
      <xdr:col>11</xdr:col>
      <xdr:colOff>307975</xdr:colOff>
      <xdr:row>58</xdr:row>
      <xdr:rowOff>100070</xdr:rowOff>
    </xdr:to>
    <xdr:cxnSp macro="">
      <xdr:nvCxnSpPr>
        <xdr:cNvPr id="359" name="直線コネクタ 358"/>
        <xdr:cNvCxnSpPr/>
      </xdr:nvCxnSpPr>
      <xdr:spPr>
        <a:xfrm>
          <a:off x="6972300" y="10030595"/>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0" name="フローチャート : 判断 359"/>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1" name="テキスト ボックス 360"/>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2" name="フローチャート : 判断 361"/>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3" name="テキスト ボックス 362"/>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49078</xdr:rowOff>
    </xdr:from>
    <xdr:to>
      <xdr:col>15</xdr:col>
      <xdr:colOff>231775</xdr:colOff>
      <xdr:row>58</xdr:row>
      <xdr:rowOff>150678</xdr:rowOff>
    </xdr:to>
    <xdr:sp macro="" textlink="">
      <xdr:nvSpPr>
        <xdr:cNvPr id="369" name="円/楕円 368"/>
        <xdr:cNvSpPr/>
      </xdr:nvSpPr>
      <xdr:spPr>
        <a:xfrm>
          <a:off x="10426700" y="99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469744" cy="259045"/>
    <xdr:sp macro="" textlink="">
      <xdr:nvSpPr>
        <xdr:cNvPr id="370" name="農林水産業費該当値テキスト"/>
        <xdr:cNvSpPr txBox="1"/>
      </xdr:nvSpPr>
      <xdr:spPr>
        <a:xfrm>
          <a:off x="10528300" y="99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32299</xdr:rowOff>
    </xdr:from>
    <xdr:to>
      <xdr:col>14</xdr:col>
      <xdr:colOff>79375</xdr:colOff>
      <xdr:row>58</xdr:row>
      <xdr:rowOff>133899</xdr:rowOff>
    </xdr:to>
    <xdr:sp macro="" textlink="">
      <xdr:nvSpPr>
        <xdr:cNvPr id="371" name="円/楕円 370"/>
        <xdr:cNvSpPr/>
      </xdr:nvSpPr>
      <xdr:spPr>
        <a:xfrm>
          <a:off x="9588500" y="99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125026</xdr:rowOff>
    </xdr:from>
    <xdr:ext cx="534377" cy="259045"/>
    <xdr:sp macro="" textlink="">
      <xdr:nvSpPr>
        <xdr:cNvPr id="372" name="テキスト ボックス 371"/>
        <xdr:cNvSpPr txBox="1"/>
      </xdr:nvSpPr>
      <xdr:spPr>
        <a:xfrm>
          <a:off x="9372111" y="10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52863</xdr:rowOff>
    </xdr:from>
    <xdr:to>
      <xdr:col>12</xdr:col>
      <xdr:colOff>561975</xdr:colOff>
      <xdr:row>58</xdr:row>
      <xdr:rowOff>154463</xdr:rowOff>
    </xdr:to>
    <xdr:sp macro="" textlink="">
      <xdr:nvSpPr>
        <xdr:cNvPr id="373" name="円/楕円 372"/>
        <xdr:cNvSpPr/>
      </xdr:nvSpPr>
      <xdr:spPr>
        <a:xfrm>
          <a:off x="8699500" y="999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145590</xdr:rowOff>
    </xdr:from>
    <xdr:ext cx="469744" cy="259045"/>
    <xdr:sp macro="" textlink="">
      <xdr:nvSpPr>
        <xdr:cNvPr id="374" name="テキスト ボックス 373"/>
        <xdr:cNvSpPr txBox="1"/>
      </xdr:nvSpPr>
      <xdr:spPr>
        <a:xfrm>
          <a:off x="8515427" y="1008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49270</xdr:rowOff>
    </xdr:from>
    <xdr:to>
      <xdr:col>11</xdr:col>
      <xdr:colOff>358775</xdr:colOff>
      <xdr:row>58</xdr:row>
      <xdr:rowOff>150870</xdr:rowOff>
    </xdr:to>
    <xdr:sp macro="" textlink="">
      <xdr:nvSpPr>
        <xdr:cNvPr id="375" name="円/楕円 374"/>
        <xdr:cNvSpPr/>
      </xdr:nvSpPr>
      <xdr:spPr>
        <a:xfrm>
          <a:off x="7810500" y="99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141997</xdr:rowOff>
    </xdr:from>
    <xdr:ext cx="469744" cy="259045"/>
    <xdr:sp macro="" textlink="">
      <xdr:nvSpPr>
        <xdr:cNvPr id="376" name="テキスト ボックス 375"/>
        <xdr:cNvSpPr txBox="1"/>
      </xdr:nvSpPr>
      <xdr:spPr>
        <a:xfrm>
          <a:off x="7626427" y="100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35695</xdr:rowOff>
    </xdr:from>
    <xdr:to>
      <xdr:col>10</xdr:col>
      <xdr:colOff>155575</xdr:colOff>
      <xdr:row>58</xdr:row>
      <xdr:rowOff>137295</xdr:rowOff>
    </xdr:to>
    <xdr:sp macro="" textlink="">
      <xdr:nvSpPr>
        <xdr:cNvPr id="377" name="円/楕円 376"/>
        <xdr:cNvSpPr/>
      </xdr:nvSpPr>
      <xdr:spPr>
        <a:xfrm>
          <a:off x="6921500" y="9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128422</xdr:rowOff>
    </xdr:from>
    <xdr:ext cx="534377" cy="259045"/>
    <xdr:sp macro="" textlink="">
      <xdr:nvSpPr>
        <xdr:cNvPr id="378" name="テキスト ボックス 377"/>
        <xdr:cNvSpPr txBox="1"/>
      </xdr:nvSpPr>
      <xdr:spPr>
        <a:xfrm>
          <a:off x="6705111" y="100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25236</xdr:rowOff>
    </xdr:from>
    <xdr:to>
      <xdr:col>15</xdr:col>
      <xdr:colOff>180975</xdr:colOff>
      <xdr:row>72</xdr:row>
      <xdr:rowOff>123502</xdr:rowOff>
    </xdr:to>
    <xdr:cxnSp macro="">
      <xdr:nvCxnSpPr>
        <xdr:cNvPr id="409" name="直線コネクタ 408"/>
        <xdr:cNvCxnSpPr/>
      </xdr:nvCxnSpPr>
      <xdr:spPr>
        <a:xfrm>
          <a:off x="9639300" y="12369636"/>
          <a:ext cx="8382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128825</xdr:rowOff>
    </xdr:from>
    <xdr:to>
      <xdr:col>14</xdr:col>
      <xdr:colOff>28575</xdr:colOff>
      <xdr:row>72</xdr:row>
      <xdr:rowOff>25236</xdr:rowOff>
    </xdr:to>
    <xdr:cxnSp macro="">
      <xdr:nvCxnSpPr>
        <xdr:cNvPr id="412" name="直線コネクタ 411"/>
        <xdr:cNvCxnSpPr/>
      </xdr:nvCxnSpPr>
      <xdr:spPr>
        <a:xfrm>
          <a:off x="8750300" y="12301775"/>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3" name="フローチャート : 判断 412"/>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4" name="テキスト ボックス 413"/>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76411</xdr:rowOff>
    </xdr:from>
    <xdr:to>
      <xdr:col>12</xdr:col>
      <xdr:colOff>511175</xdr:colOff>
      <xdr:row>71</xdr:row>
      <xdr:rowOff>128825</xdr:rowOff>
    </xdr:to>
    <xdr:cxnSp macro="">
      <xdr:nvCxnSpPr>
        <xdr:cNvPr id="415" name="直線コネクタ 414"/>
        <xdr:cNvCxnSpPr/>
      </xdr:nvCxnSpPr>
      <xdr:spPr>
        <a:xfrm>
          <a:off x="7861300" y="12249361"/>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6" name="フローチャート : 判断 415"/>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7" name="テキスト ボックス 416"/>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76411</xdr:rowOff>
    </xdr:from>
    <xdr:to>
      <xdr:col>11</xdr:col>
      <xdr:colOff>307975</xdr:colOff>
      <xdr:row>71</xdr:row>
      <xdr:rowOff>147440</xdr:rowOff>
    </xdr:to>
    <xdr:cxnSp macro="">
      <xdr:nvCxnSpPr>
        <xdr:cNvPr id="418" name="直線コネクタ 417"/>
        <xdr:cNvCxnSpPr/>
      </xdr:nvCxnSpPr>
      <xdr:spPr>
        <a:xfrm flipV="1">
          <a:off x="6972300" y="12249361"/>
          <a:ext cx="8890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19" name="フローチャート : 判断 418"/>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0" name="テキスト ボックス 419"/>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1" name="フローチャート : 判断 420"/>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2" name="テキスト ボックス 421"/>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72702</xdr:rowOff>
    </xdr:from>
    <xdr:to>
      <xdr:col>15</xdr:col>
      <xdr:colOff>231775</xdr:colOff>
      <xdr:row>73</xdr:row>
      <xdr:rowOff>2852</xdr:rowOff>
    </xdr:to>
    <xdr:sp macro="" textlink="">
      <xdr:nvSpPr>
        <xdr:cNvPr id="428" name="円/楕円 427"/>
        <xdr:cNvSpPr/>
      </xdr:nvSpPr>
      <xdr:spPr>
        <a:xfrm>
          <a:off x="10426700" y="124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95579</xdr:rowOff>
    </xdr:from>
    <xdr:ext cx="534377" cy="259045"/>
    <xdr:sp macro="" textlink="">
      <xdr:nvSpPr>
        <xdr:cNvPr id="429" name="商工費該当値テキスト"/>
        <xdr:cNvSpPr txBox="1"/>
      </xdr:nvSpPr>
      <xdr:spPr>
        <a:xfrm>
          <a:off x="10528300" y="1226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35,996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145886</xdr:rowOff>
    </xdr:from>
    <xdr:to>
      <xdr:col>14</xdr:col>
      <xdr:colOff>79375</xdr:colOff>
      <xdr:row>72</xdr:row>
      <xdr:rowOff>76036</xdr:rowOff>
    </xdr:to>
    <xdr:sp macro="" textlink="">
      <xdr:nvSpPr>
        <xdr:cNvPr id="430" name="円/楕円 429"/>
        <xdr:cNvSpPr/>
      </xdr:nvSpPr>
      <xdr:spPr>
        <a:xfrm>
          <a:off x="9588500" y="123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92563</xdr:rowOff>
    </xdr:from>
    <xdr:ext cx="534377" cy="259045"/>
    <xdr:sp macro="" textlink="">
      <xdr:nvSpPr>
        <xdr:cNvPr id="431" name="テキスト ボックス 430"/>
        <xdr:cNvSpPr txBox="1"/>
      </xdr:nvSpPr>
      <xdr:spPr>
        <a:xfrm>
          <a:off x="9372111" y="120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78025</xdr:rowOff>
    </xdr:from>
    <xdr:to>
      <xdr:col>12</xdr:col>
      <xdr:colOff>561975</xdr:colOff>
      <xdr:row>72</xdr:row>
      <xdr:rowOff>8175</xdr:rowOff>
    </xdr:to>
    <xdr:sp macro="" textlink="">
      <xdr:nvSpPr>
        <xdr:cNvPr id="432" name="円/楕円 431"/>
        <xdr:cNvSpPr/>
      </xdr:nvSpPr>
      <xdr:spPr>
        <a:xfrm>
          <a:off x="8699500" y="122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24702</xdr:rowOff>
    </xdr:from>
    <xdr:ext cx="534377" cy="259045"/>
    <xdr:sp macro="" textlink="">
      <xdr:nvSpPr>
        <xdr:cNvPr id="433" name="テキスト ボックス 432"/>
        <xdr:cNvSpPr txBox="1"/>
      </xdr:nvSpPr>
      <xdr:spPr>
        <a:xfrm>
          <a:off x="8483111" y="120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41,083</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25611</xdr:rowOff>
    </xdr:from>
    <xdr:to>
      <xdr:col>11</xdr:col>
      <xdr:colOff>358775</xdr:colOff>
      <xdr:row>71</xdr:row>
      <xdr:rowOff>127211</xdr:rowOff>
    </xdr:to>
    <xdr:sp macro="" textlink="">
      <xdr:nvSpPr>
        <xdr:cNvPr id="434" name="円/楕円 433"/>
        <xdr:cNvSpPr/>
      </xdr:nvSpPr>
      <xdr:spPr>
        <a:xfrm>
          <a:off x="7810500" y="121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143738</xdr:rowOff>
    </xdr:from>
    <xdr:ext cx="534377" cy="259045"/>
    <xdr:sp macro="" textlink="">
      <xdr:nvSpPr>
        <xdr:cNvPr id="435" name="テキスト ボックス 434"/>
        <xdr:cNvSpPr txBox="1"/>
      </xdr:nvSpPr>
      <xdr:spPr>
        <a:xfrm>
          <a:off x="7594111" y="1197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42,688</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96640</xdr:rowOff>
    </xdr:from>
    <xdr:to>
      <xdr:col>10</xdr:col>
      <xdr:colOff>155575</xdr:colOff>
      <xdr:row>72</xdr:row>
      <xdr:rowOff>26790</xdr:rowOff>
    </xdr:to>
    <xdr:sp macro="" textlink="">
      <xdr:nvSpPr>
        <xdr:cNvPr id="436" name="円/楕円 435"/>
        <xdr:cNvSpPr/>
      </xdr:nvSpPr>
      <xdr:spPr>
        <a:xfrm>
          <a:off x="6921500" y="122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43317</xdr:rowOff>
    </xdr:from>
    <xdr:ext cx="534377" cy="259045"/>
    <xdr:sp macro="" textlink="">
      <xdr:nvSpPr>
        <xdr:cNvPr id="437" name="テキスト ボックス 436"/>
        <xdr:cNvSpPr txBox="1"/>
      </xdr:nvSpPr>
      <xdr:spPr>
        <a:xfrm>
          <a:off x="6705111" y="1204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37302</xdr:rowOff>
    </xdr:from>
    <xdr:to>
      <xdr:col>15</xdr:col>
      <xdr:colOff>180975</xdr:colOff>
      <xdr:row>98</xdr:row>
      <xdr:rowOff>41442</xdr:rowOff>
    </xdr:to>
    <xdr:cxnSp macro="">
      <xdr:nvCxnSpPr>
        <xdr:cNvPr id="464" name="直線コネクタ 463"/>
        <xdr:cNvCxnSpPr/>
      </xdr:nvCxnSpPr>
      <xdr:spPr>
        <a:xfrm>
          <a:off x="9639300" y="16839402"/>
          <a:ext cx="8382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30584</xdr:rowOff>
    </xdr:from>
    <xdr:to>
      <xdr:col>14</xdr:col>
      <xdr:colOff>28575</xdr:colOff>
      <xdr:row>98</xdr:row>
      <xdr:rowOff>37302</xdr:rowOff>
    </xdr:to>
    <xdr:cxnSp macro="">
      <xdr:nvCxnSpPr>
        <xdr:cNvPr id="467" name="直線コネクタ 466"/>
        <xdr:cNvCxnSpPr/>
      </xdr:nvCxnSpPr>
      <xdr:spPr>
        <a:xfrm>
          <a:off x="8750300" y="16832684"/>
          <a:ext cx="8890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68" name="フローチャート : 判断 467"/>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69" name="テキスト ボックス 468"/>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30584</xdr:rowOff>
    </xdr:from>
    <xdr:to>
      <xdr:col>12</xdr:col>
      <xdr:colOff>511175</xdr:colOff>
      <xdr:row>98</xdr:row>
      <xdr:rowOff>42294</xdr:rowOff>
    </xdr:to>
    <xdr:cxnSp macro="">
      <xdr:nvCxnSpPr>
        <xdr:cNvPr id="470" name="直線コネクタ 469"/>
        <xdr:cNvCxnSpPr/>
      </xdr:nvCxnSpPr>
      <xdr:spPr>
        <a:xfrm flipV="1">
          <a:off x="7861300" y="16832684"/>
          <a:ext cx="889000" cy="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1" name="フローチャート : 判断 470"/>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2" name="テキスト ボックス 471"/>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38954</xdr:rowOff>
    </xdr:from>
    <xdr:to>
      <xdr:col>11</xdr:col>
      <xdr:colOff>307975</xdr:colOff>
      <xdr:row>98</xdr:row>
      <xdr:rowOff>42294</xdr:rowOff>
    </xdr:to>
    <xdr:cxnSp macro="">
      <xdr:nvCxnSpPr>
        <xdr:cNvPr id="473" name="直線コネクタ 472"/>
        <xdr:cNvCxnSpPr/>
      </xdr:nvCxnSpPr>
      <xdr:spPr>
        <a:xfrm>
          <a:off x="6972300" y="16841054"/>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4" name="フローチャート : 判断 473"/>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5" name="テキスト ボックス 474"/>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6" name="フローチャート : 判断 475"/>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7" name="テキスト ボックス 476"/>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162092</xdr:rowOff>
    </xdr:from>
    <xdr:to>
      <xdr:col>15</xdr:col>
      <xdr:colOff>231775</xdr:colOff>
      <xdr:row>98</xdr:row>
      <xdr:rowOff>92242</xdr:rowOff>
    </xdr:to>
    <xdr:sp macro="" textlink="">
      <xdr:nvSpPr>
        <xdr:cNvPr id="483" name="円/楕円 482"/>
        <xdr:cNvSpPr/>
      </xdr:nvSpPr>
      <xdr:spPr>
        <a:xfrm>
          <a:off x="10426700" y="167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102459</xdr:rowOff>
    </xdr:from>
    <xdr:ext cx="534377" cy="259045"/>
    <xdr:sp macro="" textlink="">
      <xdr:nvSpPr>
        <xdr:cNvPr id="484" name="土木費該当値テキスト"/>
        <xdr:cNvSpPr txBox="1"/>
      </xdr:nvSpPr>
      <xdr:spPr>
        <a:xfrm>
          <a:off x="10528300" y="1673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157952</xdr:rowOff>
    </xdr:from>
    <xdr:to>
      <xdr:col>14</xdr:col>
      <xdr:colOff>79375</xdr:colOff>
      <xdr:row>98</xdr:row>
      <xdr:rowOff>88102</xdr:rowOff>
    </xdr:to>
    <xdr:sp macro="" textlink="">
      <xdr:nvSpPr>
        <xdr:cNvPr id="485" name="円/楕円 484"/>
        <xdr:cNvSpPr/>
      </xdr:nvSpPr>
      <xdr:spPr>
        <a:xfrm>
          <a:off x="9588500" y="167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79229</xdr:rowOff>
    </xdr:from>
    <xdr:ext cx="534377" cy="259045"/>
    <xdr:sp macro="" textlink="">
      <xdr:nvSpPr>
        <xdr:cNvPr id="486" name="テキスト ボックス 485"/>
        <xdr:cNvSpPr txBox="1"/>
      </xdr:nvSpPr>
      <xdr:spPr>
        <a:xfrm>
          <a:off x="9372111" y="16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151234</xdr:rowOff>
    </xdr:from>
    <xdr:to>
      <xdr:col>12</xdr:col>
      <xdr:colOff>561975</xdr:colOff>
      <xdr:row>98</xdr:row>
      <xdr:rowOff>81384</xdr:rowOff>
    </xdr:to>
    <xdr:sp macro="" textlink="">
      <xdr:nvSpPr>
        <xdr:cNvPr id="487" name="円/楕円 486"/>
        <xdr:cNvSpPr/>
      </xdr:nvSpPr>
      <xdr:spPr>
        <a:xfrm>
          <a:off x="8699500" y="167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72511</xdr:rowOff>
    </xdr:from>
    <xdr:ext cx="534377" cy="259045"/>
    <xdr:sp macro="" textlink="">
      <xdr:nvSpPr>
        <xdr:cNvPr id="488" name="テキスト ボックス 487"/>
        <xdr:cNvSpPr txBox="1"/>
      </xdr:nvSpPr>
      <xdr:spPr>
        <a:xfrm>
          <a:off x="8483111" y="168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162944</xdr:rowOff>
    </xdr:from>
    <xdr:to>
      <xdr:col>11</xdr:col>
      <xdr:colOff>358775</xdr:colOff>
      <xdr:row>98</xdr:row>
      <xdr:rowOff>93094</xdr:rowOff>
    </xdr:to>
    <xdr:sp macro="" textlink="">
      <xdr:nvSpPr>
        <xdr:cNvPr id="489" name="円/楕円 488"/>
        <xdr:cNvSpPr/>
      </xdr:nvSpPr>
      <xdr:spPr>
        <a:xfrm>
          <a:off x="7810500" y="1679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84221</xdr:rowOff>
    </xdr:from>
    <xdr:ext cx="534377" cy="259045"/>
    <xdr:sp macro="" textlink="">
      <xdr:nvSpPr>
        <xdr:cNvPr id="490" name="テキスト ボックス 489"/>
        <xdr:cNvSpPr txBox="1"/>
      </xdr:nvSpPr>
      <xdr:spPr>
        <a:xfrm>
          <a:off x="7594111" y="1688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159604</xdr:rowOff>
    </xdr:from>
    <xdr:to>
      <xdr:col>10</xdr:col>
      <xdr:colOff>155575</xdr:colOff>
      <xdr:row>98</xdr:row>
      <xdr:rowOff>89754</xdr:rowOff>
    </xdr:to>
    <xdr:sp macro="" textlink="">
      <xdr:nvSpPr>
        <xdr:cNvPr id="491" name="円/楕円 490"/>
        <xdr:cNvSpPr/>
      </xdr:nvSpPr>
      <xdr:spPr>
        <a:xfrm>
          <a:off x="6921500" y="167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80881</xdr:rowOff>
    </xdr:from>
    <xdr:ext cx="534377" cy="259045"/>
    <xdr:sp macro="" textlink="">
      <xdr:nvSpPr>
        <xdr:cNvPr id="492" name="テキスト ボックス 491"/>
        <xdr:cNvSpPr txBox="1"/>
      </xdr:nvSpPr>
      <xdr:spPr>
        <a:xfrm>
          <a:off x="6705111" y="16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73444</xdr:rowOff>
    </xdr:from>
    <xdr:to>
      <xdr:col>23</xdr:col>
      <xdr:colOff>517525</xdr:colOff>
      <xdr:row>38</xdr:row>
      <xdr:rowOff>77521</xdr:rowOff>
    </xdr:to>
    <xdr:cxnSp macro="">
      <xdr:nvCxnSpPr>
        <xdr:cNvPr id="522" name="直線コネクタ 521"/>
        <xdr:cNvCxnSpPr/>
      </xdr:nvCxnSpPr>
      <xdr:spPr>
        <a:xfrm flipV="1">
          <a:off x="15481300" y="6588544"/>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77521</xdr:rowOff>
    </xdr:from>
    <xdr:to>
      <xdr:col>22</xdr:col>
      <xdr:colOff>365125</xdr:colOff>
      <xdr:row>38</xdr:row>
      <xdr:rowOff>108763</xdr:rowOff>
    </xdr:to>
    <xdr:cxnSp macro="">
      <xdr:nvCxnSpPr>
        <xdr:cNvPr id="525" name="直線コネクタ 524"/>
        <xdr:cNvCxnSpPr/>
      </xdr:nvCxnSpPr>
      <xdr:spPr>
        <a:xfrm flipV="1">
          <a:off x="14592300" y="659262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6" name="フローチャート : 判断 525"/>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7" name="テキスト ボックス 526"/>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69062</xdr:rowOff>
    </xdr:from>
    <xdr:to>
      <xdr:col>21</xdr:col>
      <xdr:colOff>161925</xdr:colOff>
      <xdr:row>38</xdr:row>
      <xdr:rowOff>108763</xdr:rowOff>
    </xdr:to>
    <xdr:cxnSp macro="">
      <xdr:nvCxnSpPr>
        <xdr:cNvPr id="528" name="直線コネクタ 527"/>
        <xdr:cNvCxnSpPr/>
      </xdr:nvCxnSpPr>
      <xdr:spPr>
        <a:xfrm>
          <a:off x="13703300" y="6584162"/>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29" name="フローチャート : 判断 528"/>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0" name="テキスト ボックス 529"/>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69062</xdr:rowOff>
    </xdr:from>
    <xdr:to>
      <xdr:col>19</xdr:col>
      <xdr:colOff>644525</xdr:colOff>
      <xdr:row>38</xdr:row>
      <xdr:rowOff>88989</xdr:rowOff>
    </xdr:to>
    <xdr:cxnSp macro="">
      <xdr:nvCxnSpPr>
        <xdr:cNvPr id="531" name="直線コネクタ 530"/>
        <xdr:cNvCxnSpPr/>
      </xdr:nvCxnSpPr>
      <xdr:spPr>
        <a:xfrm flipV="1">
          <a:off x="12814300" y="6584162"/>
          <a:ext cx="889000" cy="1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2" name="フローチャート : 判断 531"/>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3" name="テキスト ボックス 532"/>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4" name="フローチャート : 判断 533"/>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5" name="テキスト ボックス 534"/>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22644</xdr:rowOff>
    </xdr:from>
    <xdr:to>
      <xdr:col>23</xdr:col>
      <xdr:colOff>568325</xdr:colOff>
      <xdr:row>38</xdr:row>
      <xdr:rowOff>124244</xdr:rowOff>
    </xdr:to>
    <xdr:sp macro="" textlink="">
      <xdr:nvSpPr>
        <xdr:cNvPr id="541" name="円/楕円 540"/>
        <xdr:cNvSpPr/>
      </xdr:nvSpPr>
      <xdr:spPr>
        <a:xfrm>
          <a:off x="16268700" y="6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1071</xdr:rowOff>
    </xdr:from>
    <xdr:ext cx="534377" cy="259045"/>
    <xdr:sp macro="" textlink="">
      <xdr:nvSpPr>
        <xdr:cNvPr id="542" name="消防費該当値テキスト"/>
        <xdr:cNvSpPr txBox="1"/>
      </xdr:nvSpPr>
      <xdr:spPr>
        <a:xfrm>
          <a:off x="16370300" y="65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26721</xdr:rowOff>
    </xdr:from>
    <xdr:to>
      <xdr:col>22</xdr:col>
      <xdr:colOff>415925</xdr:colOff>
      <xdr:row>38</xdr:row>
      <xdr:rowOff>128321</xdr:rowOff>
    </xdr:to>
    <xdr:sp macro="" textlink="">
      <xdr:nvSpPr>
        <xdr:cNvPr id="543" name="円/楕円 542"/>
        <xdr:cNvSpPr/>
      </xdr:nvSpPr>
      <xdr:spPr>
        <a:xfrm>
          <a:off x="15430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119448</xdr:rowOff>
    </xdr:from>
    <xdr:ext cx="534377" cy="259045"/>
    <xdr:sp macro="" textlink="">
      <xdr:nvSpPr>
        <xdr:cNvPr id="544" name="テキスト ボックス 543"/>
        <xdr:cNvSpPr txBox="1"/>
      </xdr:nvSpPr>
      <xdr:spPr>
        <a:xfrm>
          <a:off x="15214111" y="6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57963</xdr:rowOff>
    </xdr:from>
    <xdr:to>
      <xdr:col>21</xdr:col>
      <xdr:colOff>212725</xdr:colOff>
      <xdr:row>38</xdr:row>
      <xdr:rowOff>159563</xdr:rowOff>
    </xdr:to>
    <xdr:sp macro="" textlink="">
      <xdr:nvSpPr>
        <xdr:cNvPr id="545" name="円/楕円 544"/>
        <xdr:cNvSpPr/>
      </xdr:nvSpPr>
      <xdr:spPr>
        <a:xfrm>
          <a:off x="14541500" y="65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150690</xdr:rowOff>
    </xdr:from>
    <xdr:ext cx="534377" cy="259045"/>
    <xdr:sp macro="" textlink="">
      <xdr:nvSpPr>
        <xdr:cNvPr id="546" name="テキスト ボックス 545"/>
        <xdr:cNvSpPr txBox="1"/>
      </xdr:nvSpPr>
      <xdr:spPr>
        <a:xfrm>
          <a:off x="14325111" y="66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18262</xdr:rowOff>
    </xdr:from>
    <xdr:to>
      <xdr:col>20</xdr:col>
      <xdr:colOff>9525</xdr:colOff>
      <xdr:row>38</xdr:row>
      <xdr:rowOff>119862</xdr:rowOff>
    </xdr:to>
    <xdr:sp macro="" textlink="">
      <xdr:nvSpPr>
        <xdr:cNvPr id="547" name="円/楕円 546"/>
        <xdr:cNvSpPr/>
      </xdr:nvSpPr>
      <xdr:spPr>
        <a:xfrm>
          <a:off x="13652500" y="6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110989</xdr:rowOff>
    </xdr:from>
    <xdr:ext cx="534377" cy="259045"/>
    <xdr:sp macro="" textlink="">
      <xdr:nvSpPr>
        <xdr:cNvPr id="548" name="テキスト ボックス 547"/>
        <xdr:cNvSpPr txBox="1"/>
      </xdr:nvSpPr>
      <xdr:spPr>
        <a:xfrm>
          <a:off x="13436111" y="66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38189</xdr:rowOff>
    </xdr:from>
    <xdr:to>
      <xdr:col>18</xdr:col>
      <xdr:colOff>492125</xdr:colOff>
      <xdr:row>38</xdr:row>
      <xdr:rowOff>139789</xdr:rowOff>
    </xdr:to>
    <xdr:sp macro="" textlink="">
      <xdr:nvSpPr>
        <xdr:cNvPr id="549" name="円/楕円 548"/>
        <xdr:cNvSpPr/>
      </xdr:nvSpPr>
      <xdr:spPr>
        <a:xfrm>
          <a:off x="12763500" y="65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130916</xdr:rowOff>
    </xdr:from>
    <xdr:ext cx="534377" cy="259045"/>
    <xdr:sp macro="" textlink="">
      <xdr:nvSpPr>
        <xdr:cNvPr id="550" name="テキスト ボックス 549"/>
        <xdr:cNvSpPr txBox="1"/>
      </xdr:nvSpPr>
      <xdr:spPr>
        <a:xfrm>
          <a:off x="12547111" y="66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133936</xdr:rowOff>
    </xdr:from>
    <xdr:to>
      <xdr:col>23</xdr:col>
      <xdr:colOff>517525</xdr:colOff>
      <xdr:row>57</xdr:row>
      <xdr:rowOff>138623</xdr:rowOff>
    </xdr:to>
    <xdr:cxnSp macro="">
      <xdr:nvCxnSpPr>
        <xdr:cNvPr id="582" name="直線コネクタ 581"/>
        <xdr:cNvCxnSpPr/>
      </xdr:nvCxnSpPr>
      <xdr:spPr>
        <a:xfrm flipV="1">
          <a:off x="15481300" y="9906586"/>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140075</xdr:rowOff>
    </xdr:from>
    <xdr:to>
      <xdr:col>22</xdr:col>
      <xdr:colOff>365125</xdr:colOff>
      <xdr:row>57</xdr:row>
      <xdr:rowOff>138623</xdr:rowOff>
    </xdr:to>
    <xdr:cxnSp macro="">
      <xdr:nvCxnSpPr>
        <xdr:cNvPr id="585" name="直線コネクタ 584"/>
        <xdr:cNvCxnSpPr/>
      </xdr:nvCxnSpPr>
      <xdr:spPr>
        <a:xfrm>
          <a:off x="14592300" y="9741275"/>
          <a:ext cx="889000" cy="16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6" name="フローチャート : 判断 585"/>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7" name="テキスト ボックス 586"/>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140075</xdr:rowOff>
    </xdr:from>
    <xdr:to>
      <xdr:col>21</xdr:col>
      <xdr:colOff>161925</xdr:colOff>
      <xdr:row>57</xdr:row>
      <xdr:rowOff>68165</xdr:rowOff>
    </xdr:to>
    <xdr:cxnSp macro="">
      <xdr:nvCxnSpPr>
        <xdr:cNvPr id="588" name="直線コネクタ 587"/>
        <xdr:cNvCxnSpPr/>
      </xdr:nvCxnSpPr>
      <xdr:spPr>
        <a:xfrm flipV="1">
          <a:off x="13703300" y="9741275"/>
          <a:ext cx="889000" cy="9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89" name="フローチャート : 判断 588"/>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0" name="テキスト ボックス 589"/>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58155</xdr:rowOff>
    </xdr:from>
    <xdr:to>
      <xdr:col>19</xdr:col>
      <xdr:colOff>644525</xdr:colOff>
      <xdr:row>57</xdr:row>
      <xdr:rowOff>68165</xdr:rowOff>
    </xdr:to>
    <xdr:cxnSp macro="">
      <xdr:nvCxnSpPr>
        <xdr:cNvPr id="591" name="直線コネクタ 590"/>
        <xdr:cNvCxnSpPr/>
      </xdr:nvCxnSpPr>
      <xdr:spPr>
        <a:xfrm>
          <a:off x="12814300" y="9830805"/>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2" name="フローチャート : 判断 591"/>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3" name="テキスト ボックス 592"/>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4" name="フローチャート : 判断 593"/>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5" name="テキスト ボックス 594"/>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83136</xdr:rowOff>
    </xdr:from>
    <xdr:to>
      <xdr:col>23</xdr:col>
      <xdr:colOff>568325</xdr:colOff>
      <xdr:row>58</xdr:row>
      <xdr:rowOff>13286</xdr:rowOff>
    </xdr:to>
    <xdr:sp macro="" textlink="">
      <xdr:nvSpPr>
        <xdr:cNvPr id="601" name="円/楕円 600"/>
        <xdr:cNvSpPr/>
      </xdr:nvSpPr>
      <xdr:spPr>
        <a:xfrm>
          <a:off x="16268700" y="98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169513</xdr:rowOff>
    </xdr:from>
    <xdr:ext cx="534377" cy="259045"/>
    <xdr:sp macro="" textlink="">
      <xdr:nvSpPr>
        <xdr:cNvPr id="602" name="教育費該当値テキスト"/>
        <xdr:cNvSpPr txBox="1"/>
      </xdr:nvSpPr>
      <xdr:spPr>
        <a:xfrm>
          <a:off x="16370300" y="97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38,853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87823</xdr:rowOff>
    </xdr:from>
    <xdr:to>
      <xdr:col>22</xdr:col>
      <xdr:colOff>415925</xdr:colOff>
      <xdr:row>58</xdr:row>
      <xdr:rowOff>17973</xdr:rowOff>
    </xdr:to>
    <xdr:sp macro="" textlink="">
      <xdr:nvSpPr>
        <xdr:cNvPr id="603" name="円/楕円 602"/>
        <xdr:cNvSpPr/>
      </xdr:nvSpPr>
      <xdr:spPr>
        <a:xfrm>
          <a:off x="15430500" y="98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9100</xdr:rowOff>
    </xdr:from>
    <xdr:ext cx="534377" cy="259045"/>
    <xdr:sp macro="" textlink="">
      <xdr:nvSpPr>
        <xdr:cNvPr id="604" name="テキスト ボックス 603"/>
        <xdr:cNvSpPr txBox="1"/>
      </xdr:nvSpPr>
      <xdr:spPr>
        <a:xfrm>
          <a:off x="15214111" y="995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89275</xdr:rowOff>
    </xdr:from>
    <xdr:to>
      <xdr:col>21</xdr:col>
      <xdr:colOff>212725</xdr:colOff>
      <xdr:row>57</xdr:row>
      <xdr:rowOff>19425</xdr:rowOff>
    </xdr:to>
    <xdr:sp macro="" textlink="">
      <xdr:nvSpPr>
        <xdr:cNvPr id="605" name="円/楕円 604"/>
        <xdr:cNvSpPr/>
      </xdr:nvSpPr>
      <xdr:spPr>
        <a:xfrm>
          <a:off x="14541500" y="96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10552</xdr:rowOff>
    </xdr:from>
    <xdr:ext cx="534377" cy="259045"/>
    <xdr:sp macro="" textlink="">
      <xdr:nvSpPr>
        <xdr:cNvPr id="606" name="テキスト ボックス 605"/>
        <xdr:cNvSpPr txBox="1"/>
      </xdr:nvSpPr>
      <xdr:spPr>
        <a:xfrm>
          <a:off x="14325111" y="97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17365</xdr:rowOff>
    </xdr:from>
    <xdr:to>
      <xdr:col>20</xdr:col>
      <xdr:colOff>9525</xdr:colOff>
      <xdr:row>57</xdr:row>
      <xdr:rowOff>118965</xdr:rowOff>
    </xdr:to>
    <xdr:sp macro="" textlink="">
      <xdr:nvSpPr>
        <xdr:cNvPr id="607" name="円/楕円 606"/>
        <xdr:cNvSpPr/>
      </xdr:nvSpPr>
      <xdr:spPr>
        <a:xfrm>
          <a:off x="13652500" y="97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110092</xdr:rowOff>
    </xdr:from>
    <xdr:ext cx="534377" cy="259045"/>
    <xdr:sp macro="" textlink="">
      <xdr:nvSpPr>
        <xdr:cNvPr id="608" name="テキスト ボックス 607"/>
        <xdr:cNvSpPr txBox="1"/>
      </xdr:nvSpPr>
      <xdr:spPr>
        <a:xfrm>
          <a:off x="13436111" y="988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7355</xdr:rowOff>
    </xdr:from>
    <xdr:to>
      <xdr:col>18</xdr:col>
      <xdr:colOff>492125</xdr:colOff>
      <xdr:row>57</xdr:row>
      <xdr:rowOff>108955</xdr:rowOff>
    </xdr:to>
    <xdr:sp macro="" textlink="">
      <xdr:nvSpPr>
        <xdr:cNvPr id="609" name="円/楕円 608"/>
        <xdr:cNvSpPr/>
      </xdr:nvSpPr>
      <xdr:spPr>
        <a:xfrm>
          <a:off x="12763500" y="97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100082</xdr:rowOff>
    </xdr:from>
    <xdr:ext cx="534377" cy="259045"/>
    <xdr:sp macro="" textlink="">
      <xdr:nvSpPr>
        <xdr:cNvPr id="610" name="テキスト ボックス 609"/>
        <xdr:cNvSpPr txBox="1"/>
      </xdr:nvSpPr>
      <xdr:spPr>
        <a:xfrm>
          <a:off x="12547111" y="98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18845</xdr:rowOff>
    </xdr:from>
    <xdr:to>
      <xdr:col>23</xdr:col>
      <xdr:colOff>517525</xdr:colOff>
      <xdr:row>78</xdr:row>
      <xdr:rowOff>24949</xdr:rowOff>
    </xdr:to>
    <xdr:cxnSp macro="">
      <xdr:nvCxnSpPr>
        <xdr:cNvPr id="635" name="直線コネクタ 634"/>
        <xdr:cNvCxnSpPr/>
      </xdr:nvCxnSpPr>
      <xdr:spPr>
        <a:xfrm>
          <a:off x="15481300" y="13391945"/>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164012</xdr:rowOff>
    </xdr:from>
    <xdr:to>
      <xdr:col>22</xdr:col>
      <xdr:colOff>365125</xdr:colOff>
      <xdr:row>78</xdr:row>
      <xdr:rowOff>18845</xdr:rowOff>
    </xdr:to>
    <xdr:cxnSp macro="">
      <xdr:nvCxnSpPr>
        <xdr:cNvPr id="638" name="直線コネクタ 637"/>
        <xdr:cNvCxnSpPr/>
      </xdr:nvCxnSpPr>
      <xdr:spPr>
        <a:xfrm>
          <a:off x="14592300" y="13365662"/>
          <a:ext cx="889000" cy="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39" name="フローチャート : 判断 638"/>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0" name="テキスト ボックス 639"/>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112074</xdr:rowOff>
    </xdr:from>
    <xdr:to>
      <xdr:col>21</xdr:col>
      <xdr:colOff>161925</xdr:colOff>
      <xdr:row>77</xdr:row>
      <xdr:rowOff>164012</xdr:rowOff>
    </xdr:to>
    <xdr:cxnSp macro="">
      <xdr:nvCxnSpPr>
        <xdr:cNvPr id="641" name="直線コネクタ 640"/>
        <xdr:cNvCxnSpPr/>
      </xdr:nvCxnSpPr>
      <xdr:spPr>
        <a:xfrm>
          <a:off x="13703300" y="13313724"/>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2" name="フローチャート : 判断 641"/>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3" name="テキスト ボックス 642"/>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112074</xdr:rowOff>
    </xdr:from>
    <xdr:to>
      <xdr:col>19</xdr:col>
      <xdr:colOff>644525</xdr:colOff>
      <xdr:row>77</xdr:row>
      <xdr:rowOff>132676</xdr:rowOff>
    </xdr:to>
    <xdr:cxnSp macro="">
      <xdr:nvCxnSpPr>
        <xdr:cNvPr id="644" name="直線コネクタ 643"/>
        <xdr:cNvCxnSpPr/>
      </xdr:nvCxnSpPr>
      <xdr:spPr>
        <a:xfrm flipV="1">
          <a:off x="12814300" y="13313724"/>
          <a:ext cx="889000" cy="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5" name="フローチャート : 判断 644"/>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3291</xdr:rowOff>
    </xdr:from>
    <xdr:ext cx="534377" cy="259045"/>
    <xdr:sp macro="" textlink="">
      <xdr:nvSpPr>
        <xdr:cNvPr id="646" name="テキスト ボックス 645"/>
        <xdr:cNvSpPr txBox="1"/>
      </xdr:nvSpPr>
      <xdr:spPr>
        <a:xfrm>
          <a:off x="13436111" y="133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7" name="フローチャート : 判断 646"/>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26568</xdr:rowOff>
    </xdr:from>
    <xdr:ext cx="469744" cy="259045"/>
    <xdr:sp macro="" textlink="">
      <xdr:nvSpPr>
        <xdr:cNvPr id="648" name="テキスト ボックス 647"/>
        <xdr:cNvSpPr txBox="1"/>
      </xdr:nvSpPr>
      <xdr:spPr>
        <a:xfrm>
          <a:off x="12579427" y="1339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145599</xdr:rowOff>
    </xdr:from>
    <xdr:to>
      <xdr:col>23</xdr:col>
      <xdr:colOff>568325</xdr:colOff>
      <xdr:row>78</xdr:row>
      <xdr:rowOff>75749</xdr:rowOff>
    </xdr:to>
    <xdr:sp macro="" textlink="">
      <xdr:nvSpPr>
        <xdr:cNvPr id="654" name="円/楕円 653"/>
        <xdr:cNvSpPr/>
      </xdr:nvSpPr>
      <xdr:spPr>
        <a:xfrm>
          <a:off x="16268700" y="133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313932" cy="259045"/>
    <xdr:sp macro="" textlink="">
      <xdr:nvSpPr>
        <xdr:cNvPr id="655" name="災害復旧費該当値テキスト"/>
        <xdr:cNvSpPr txBox="1"/>
      </xdr:nvSpPr>
      <xdr:spPr>
        <a:xfrm>
          <a:off x="16370300" y="13309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139495</xdr:rowOff>
    </xdr:from>
    <xdr:to>
      <xdr:col>22</xdr:col>
      <xdr:colOff>415925</xdr:colOff>
      <xdr:row>78</xdr:row>
      <xdr:rowOff>69645</xdr:rowOff>
    </xdr:to>
    <xdr:sp macro="" textlink="">
      <xdr:nvSpPr>
        <xdr:cNvPr id="656" name="円/楕円 655"/>
        <xdr:cNvSpPr/>
      </xdr:nvSpPr>
      <xdr:spPr>
        <a:xfrm>
          <a:off x="15430500" y="133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60772</xdr:rowOff>
    </xdr:from>
    <xdr:ext cx="469744" cy="259045"/>
    <xdr:sp macro="" textlink="">
      <xdr:nvSpPr>
        <xdr:cNvPr id="657" name="テキスト ボックス 656"/>
        <xdr:cNvSpPr txBox="1"/>
      </xdr:nvSpPr>
      <xdr:spPr>
        <a:xfrm>
          <a:off x="15246427" y="134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113212</xdr:rowOff>
    </xdr:from>
    <xdr:to>
      <xdr:col>21</xdr:col>
      <xdr:colOff>212725</xdr:colOff>
      <xdr:row>78</xdr:row>
      <xdr:rowOff>43362</xdr:rowOff>
    </xdr:to>
    <xdr:sp macro="" textlink="">
      <xdr:nvSpPr>
        <xdr:cNvPr id="658" name="円/楕円 657"/>
        <xdr:cNvSpPr/>
      </xdr:nvSpPr>
      <xdr:spPr>
        <a:xfrm>
          <a:off x="14541500" y="1331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34489</xdr:rowOff>
    </xdr:from>
    <xdr:ext cx="469744" cy="259045"/>
    <xdr:sp macro="" textlink="">
      <xdr:nvSpPr>
        <xdr:cNvPr id="659" name="テキスト ボックス 658"/>
        <xdr:cNvSpPr txBox="1"/>
      </xdr:nvSpPr>
      <xdr:spPr>
        <a:xfrm>
          <a:off x="14357427" y="1340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61274</xdr:rowOff>
    </xdr:from>
    <xdr:to>
      <xdr:col>20</xdr:col>
      <xdr:colOff>9525</xdr:colOff>
      <xdr:row>77</xdr:row>
      <xdr:rowOff>162874</xdr:rowOff>
    </xdr:to>
    <xdr:sp macro="" textlink="">
      <xdr:nvSpPr>
        <xdr:cNvPr id="660" name="円/楕円 659"/>
        <xdr:cNvSpPr/>
      </xdr:nvSpPr>
      <xdr:spPr>
        <a:xfrm>
          <a:off x="13652500" y="132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7951</xdr:rowOff>
    </xdr:from>
    <xdr:ext cx="534377" cy="259045"/>
    <xdr:sp macro="" textlink="">
      <xdr:nvSpPr>
        <xdr:cNvPr id="661" name="テキスト ボックス 660"/>
        <xdr:cNvSpPr txBox="1"/>
      </xdr:nvSpPr>
      <xdr:spPr>
        <a:xfrm>
          <a:off x="13436111" y="130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81876</xdr:rowOff>
    </xdr:from>
    <xdr:to>
      <xdr:col>18</xdr:col>
      <xdr:colOff>492125</xdr:colOff>
      <xdr:row>78</xdr:row>
      <xdr:rowOff>12026</xdr:rowOff>
    </xdr:to>
    <xdr:sp macro="" textlink="">
      <xdr:nvSpPr>
        <xdr:cNvPr id="662" name="円/楕円 661"/>
        <xdr:cNvSpPr/>
      </xdr:nvSpPr>
      <xdr:spPr>
        <a:xfrm>
          <a:off x="12763500" y="132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28553</xdr:rowOff>
    </xdr:from>
    <xdr:ext cx="534377" cy="259045"/>
    <xdr:sp macro="" textlink="">
      <xdr:nvSpPr>
        <xdr:cNvPr id="663" name="テキスト ボックス 662"/>
        <xdr:cNvSpPr txBox="1"/>
      </xdr:nvSpPr>
      <xdr:spPr>
        <a:xfrm>
          <a:off x="12547111" y="130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32685</xdr:rowOff>
    </xdr:from>
    <xdr:to>
      <xdr:col>23</xdr:col>
      <xdr:colOff>517525</xdr:colOff>
      <xdr:row>97</xdr:row>
      <xdr:rowOff>40456</xdr:rowOff>
    </xdr:to>
    <xdr:cxnSp macro="">
      <xdr:nvCxnSpPr>
        <xdr:cNvPr id="692" name="直線コネクタ 691"/>
        <xdr:cNvCxnSpPr/>
      </xdr:nvCxnSpPr>
      <xdr:spPr>
        <a:xfrm>
          <a:off x="15481300" y="16663335"/>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32685</xdr:rowOff>
    </xdr:from>
    <xdr:to>
      <xdr:col>22</xdr:col>
      <xdr:colOff>365125</xdr:colOff>
      <xdr:row>97</xdr:row>
      <xdr:rowOff>45417</xdr:rowOff>
    </xdr:to>
    <xdr:cxnSp macro="">
      <xdr:nvCxnSpPr>
        <xdr:cNvPr id="695" name="直線コネクタ 694"/>
        <xdr:cNvCxnSpPr/>
      </xdr:nvCxnSpPr>
      <xdr:spPr>
        <a:xfrm flipV="1">
          <a:off x="14592300" y="16663335"/>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6" name="フローチャート : 判断 695"/>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7" name="テキスト ボックス 696"/>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45417</xdr:rowOff>
    </xdr:from>
    <xdr:to>
      <xdr:col>21</xdr:col>
      <xdr:colOff>161925</xdr:colOff>
      <xdr:row>97</xdr:row>
      <xdr:rowOff>54265</xdr:rowOff>
    </xdr:to>
    <xdr:cxnSp macro="">
      <xdr:nvCxnSpPr>
        <xdr:cNvPr id="698" name="直線コネクタ 697"/>
        <xdr:cNvCxnSpPr/>
      </xdr:nvCxnSpPr>
      <xdr:spPr>
        <a:xfrm flipV="1">
          <a:off x="13703300" y="1667606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699" name="フローチャート : 判断 698"/>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0" name="テキスト ボックス 699"/>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53023</xdr:rowOff>
    </xdr:from>
    <xdr:to>
      <xdr:col>19</xdr:col>
      <xdr:colOff>644525</xdr:colOff>
      <xdr:row>97</xdr:row>
      <xdr:rowOff>54265</xdr:rowOff>
    </xdr:to>
    <xdr:cxnSp macro="">
      <xdr:nvCxnSpPr>
        <xdr:cNvPr id="701" name="直線コネクタ 700"/>
        <xdr:cNvCxnSpPr/>
      </xdr:nvCxnSpPr>
      <xdr:spPr>
        <a:xfrm>
          <a:off x="12814300" y="16683673"/>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2" name="フローチャート : 判断 701"/>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3" name="テキスト ボックス 702"/>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4" name="フローチャート : 判断 703"/>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5" name="テキスト ボックス 704"/>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161106</xdr:rowOff>
    </xdr:from>
    <xdr:to>
      <xdr:col>23</xdr:col>
      <xdr:colOff>568325</xdr:colOff>
      <xdr:row>97</xdr:row>
      <xdr:rowOff>91256</xdr:rowOff>
    </xdr:to>
    <xdr:sp macro="" textlink="">
      <xdr:nvSpPr>
        <xdr:cNvPr id="711" name="円/楕円 710"/>
        <xdr:cNvSpPr/>
      </xdr:nvSpPr>
      <xdr:spPr>
        <a:xfrm>
          <a:off x="16268700" y="166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139533</xdr:rowOff>
    </xdr:from>
    <xdr:ext cx="534377" cy="259045"/>
    <xdr:sp macro="" textlink="">
      <xdr:nvSpPr>
        <xdr:cNvPr id="712" name="公債費該当値テキスト"/>
        <xdr:cNvSpPr txBox="1"/>
      </xdr:nvSpPr>
      <xdr:spPr>
        <a:xfrm>
          <a:off x="16370300" y="1659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153335</xdr:rowOff>
    </xdr:from>
    <xdr:to>
      <xdr:col>22</xdr:col>
      <xdr:colOff>415925</xdr:colOff>
      <xdr:row>97</xdr:row>
      <xdr:rowOff>83485</xdr:rowOff>
    </xdr:to>
    <xdr:sp macro="" textlink="">
      <xdr:nvSpPr>
        <xdr:cNvPr id="713" name="円/楕円 712"/>
        <xdr:cNvSpPr/>
      </xdr:nvSpPr>
      <xdr:spPr>
        <a:xfrm>
          <a:off x="15430500" y="166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74612</xdr:rowOff>
    </xdr:from>
    <xdr:ext cx="534377" cy="259045"/>
    <xdr:sp macro="" textlink="">
      <xdr:nvSpPr>
        <xdr:cNvPr id="714" name="テキスト ボックス 713"/>
        <xdr:cNvSpPr txBox="1"/>
      </xdr:nvSpPr>
      <xdr:spPr>
        <a:xfrm>
          <a:off x="15214111" y="167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166067</xdr:rowOff>
    </xdr:from>
    <xdr:to>
      <xdr:col>21</xdr:col>
      <xdr:colOff>212725</xdr:colOff>
      <xdr:row>97</xdr:row>
      <xdr:rowOff>96217</xdr:rowOff>
    </xdr:to>
    <xdr:sp macro="" textlink="">
      <xdr:nvSpPr>
        <xdr:cNvPr id="715" name="円/楕円 714"/>
        <xdr:cNvSpPr/>
      </xdr:nvSpPr>
      <xdr:spPr>
        <a:xfrm>
          <a:off x="14541500" y="166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87344</xdr:rowOff>
    </xdr:from>
    <xdr:ext cx="534377" cy="259045"/>
    <xdr:sp macro="" textlink="">
      <xdr:nvSpPr>
        <xdr:cNvPr id="716" name="テキスト ボックス 715"/>
        <xdr:cNvSpPr txBox="1"/>
      </xdr:nvSpPr>
      <xdr:spPr>
        <a:xfrm>
          <a:off x="14325111" y="167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3465</xdr:rowOff>
    </xdr:from>
    <xdr:to>
      <xdr:col>20</xdr:col>
      <xdr:colOff>9525</xdr:colOff>
      <xdr:row>97</xdr:row>
      <xdr:rowOff>105065</xdr:rowOff>
    </xdr:to>
    <xdr:sp macro="" textlink="">
      <xdr:nvSpPr>
        <xdr:cNvPr id="717" name="円/楕円 716"/>
        <xdr:cNvSpPr/>
      </xdr:nvSpPr>
      <xdr:spPr>
        <a:xfrm>
          <a:off x="13652500" y="166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96192</xdr:rowOff>
    </xdr:from>
    <xdr:ext cx="534377" cy="259045"/>
    <xdr:sp macro="" textlink="">
      <xdr:nvSpPr>
        <xdr:cNvPr id="718" name="テキスト ボックス 717"/>
        <xdr:cNvSpPr txBox="1"/>
      </xdr:nvSpPr>
      <xdr:spPr>
        <a:xfrm>
          <a:off x="13436111" y="1672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2223</xdr:rowOff>
    </xdr:from>
    <xdr:to>
      <xdr:col>18</xdr:col>
      <xdr:colOff>492125</xdr:colOff>
      <xdr:row>97</xdr:row>
      <xdr:rowOff>103823</xdr:rowOff>
    </xdr:to>
    <xdr:sp macro="" textlink="">
      <xdr:nvSpPr>
        <xdr:cNvPr id="719" name="円/楕円 718"/>
        <xdr:cNvSpPr/>
      </xdr:nvSpPr>
      <xdr:spPr>
        <a:xfrm>
          <a:off x="12763500" y="166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94950</xdr:rowOff>
    </xdr:from>
    <xdr:ext cx="534377" cy="259045"/>
    <xdr:sp macro="" textlink="">
      <xdr:nvSpPr>
        <xdr:cNvPr id="720" name="テキスト ボックス 719"/>
        <xdr:cNvSpPr txBox="1"/>
      </xdr:nvSpPr>
      <xdr:spPr>
        <a:xfrm>
          <a:off x="12547111" y="167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5" name="フローチャート : 判断 754"/>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6" name="テキスト ボックス 755"/>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58" name="フローチャート : 判断 757"/>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59" name="テキスト ボックス 758"/>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1" name="フローチャート : 判断 760"/>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2" name="テキスト ボックス 761"/>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3" name="フローチャート : 判断 762"/>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4" name="テキスト ボックス 763"/>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3" name="テキスト ボックス 792"/>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5" name="テキスト ボックス 794"/>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7" name="テキスト ボックス 796"/>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4" name="フローチャート : 判断 813"/>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5" name="テキスト ボックス 814"/>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7" name="フローチャート : 判断 816"/>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8" name="テキスト ボックス 817"/>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0" name="フローチャート : 判断 819"/>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1" name="テキスト ボックス 820"/>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2" name="フローチャート : 判断 821"/>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3" name="テキスト ボックス 822"/>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2" name="テキスト ボックス 831"/>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4" name="テキスト ボックス 83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6" name="テキスト ボックス 83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ほとんどの項目において類似団体内平均値を下回っている。継続して</a:t>
          </a:r>
          <a:r>
            <a:rPr kumimoji="1" lang="ja-JP" altLang="en-US" sz="1300">
              <a:solidFill>
                <a:schemeClr val="dk1"/>
              </a:solidFill>
              <a:effectLst/>
              <a:latin typeface="+mn-lt"/>
              <a:ea typeface="+mn-ea"/>
              <a:cs typeface="+mn-cs"/>
            </a:rPr>
            <a:t>低</a:t>
          </a:r>
          <a:r>
            <a:rPr kumimoji="1" lang="ja-JP" altLang="ja-JP" sz="1300">
              <a:solidFill>
                <a:schemeClr val="dk1"/>
              </a:solidFill>
              <a:effectLst/>
              <a:latin typeface="+mn-lt"/>
              <a:ea typeface="+mn-ea"/>
              <a:cs typeface="+mn-cs"/>
            </a:rPr>
            <a:t>コストで高い行政サービスを提供するよう努める。</a:t>
          </a:r>
          <a:r>
            <a:rPr kumimoji="1" lang="ja-JP" altLang="en-US" sz="1300">
              <a:solidFill>
                <a:schemeClr val="dk1"/>
              </a:solidFill>
              <a:effectLst/>
              <a:latin typeface="+mn-lt"/>
              <a:ea typeface="+mn-ea"/>
              <a:cs typeface="+mn-cs"/>
            </a:rPr>
            <a:t>商工費</a:t>
          </a:r>
          <a:r>
            <a:rPr kumimoji="1" lang="ja-JP" altLang="ja-JP" sz="1300">
              <a:solidFill>
                <a:schemeClr val="dk1"/>
              </a:solidFill>
              <a:effectLst/>
              <a:latin typeface="+mn-lt"/>
              <a:ea typeface="+mn-ea"/>
              <a:cs typeface="+mn-cs"/>
            </a:rPr>
            <a:t>について、類似団体内平均値を大きく上回っているが、制度融資の預託金が大部分を占める。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標準財政規模が普通交付税の増等により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％程度増となったが、職員数の削減や国の補助金等の有効活用により各指標とも改善した。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今後も増加すると見込まれる社会保障関係経費や施設の維持補修費に備え、適正な財政運営を行っていく。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連結実質赤字は生じていない。しかしながら、国民健康保険特別会計においては、被保険者の高齢化や医療の高度化により医療費は増加し続け、Ｈ</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に税率改定をおこなったが、長引く不況の影響からかＨ</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以降赤字決算が続いている。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11522029</v>
      </c>
      <c r="BO4" s="379"/>
      <c r="BP4" s="379"/>
      <c r="BQ4" s="379"/>
      <c r="BR4" s="379"/>
      <c r="BS4" s="379"/>
      <c r="BT4" s="379"/>
      <c r="BU4" s="380"/>
      <c r="BV4" s="378">
        <v>11826702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1.1000000000000001</v>
      </c>
      <c r="CU4" s="385"/>
      <c r="CV4" s="385"/>
      <c r="CW4" s="385"/>
      <c r="CX4" s="385"/>
      <c r="CY4" s="385"/>
      <c r="CZ4" s="385"/>
      <c r="DA4" s="386"/>
      <c r="DB4" s="384">
        <v>0.1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11412145</v>
      </c>
      <c r="BO5" s="416"/>
      <c r="BP5" s="416"/>
      <c r="BQ5" s="416"/>
      <c r="BR5" s="416"/>
      <c r="BS5" s="416"/>
      <c r="BT5" s="416"/>
      <c r="BU5" s="417"/>
      <c r="BV5" s="415">
        <v>11806975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v>
      </c>
      <c r="CU5" s="413"/>
      <c r="CV5" s="413"/>
      <c r="CW5" s="413"/>
      <c r="CX5" s="413"/>
      <c r="CY5" s="413"/>
      <c r="CZ5" s="413"/>
      <c r="DA5" s="414"/>
      <c r="DB5" s="412">
        <v>99.3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109884</v>
      </c>
      <c r="BO6" s="416"/>
      <c r="BP6" s="416"/>
      <c r="BQ6" s="416"/>
      <c r="BR6" s="416"/>
      <c r="BS6" s="416"/>
      <c r="BT6" s="416"/>
      <c r="BU6" s="417"/>
      <c r="BV6" s="415">
        <v>19727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102.7</v>
      </c>
      <c r="CU6" s="453"/>
      <c r="CV6" s="453"/>
      <c r="CW6" s="453"/>
      <c r="CX6" s="453"/>
      <c r="CY6" s="453"/>
      <c r="CZ6" s="453"/>
      <c r="DA6" s="454"/>
      <c r="DB6" s="452">
        <v>106.3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34162</v>
      </c>
      <c r="BO7" s="416"/>
      <c r="BP7" s="416"/>
      <c r="BQ7" s="416"/>
      <c r="BR7" s="416"/>
      <c r="BS7" s="416"/>
      <c r="BT7" s="416"/>
      <c r="BU7" s="417"/>
      <c r="BV7" s="415">
        <v>15931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7197133</v>
      </c>
      <c r="CU7" s="416"/>
      <c r="CV7" s="416"/>
      <c r="CW7" s="416"/>
      <c r="CX7" s="416"/>
      <c r="CY7" s="416"/>
      <c r="CZ7" s="416"/>
      <c r="DA7" s="417"/>
      <c r="DB7" s="415">
        <v>6988363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75722</v>
      </c>
      <c r="BO8" s="416"/>
      <c r="BP8" s="416"/>
      <c r="BQ8" s="416"/>
      <c r="BR8" s="416"/>
      <c r="BS8" s="416"/>
      <c r="BT8" s="416"/>
      <c r="BU8" s="417"/>
      <c r="BV8" s="415">
        <v>3796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27852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71926</v>
      </c>
      <c r="BO9" s="416"/>
      <c r="BP9" s="416"/>
      <c r="BQ9" s="416"/>
      <c r="BR9" s="416"/>
      <c r="BS9" s="416"/>
      <c r="BT9" s="416"/>
      <c r="BU9" s="417"/>
      <c r="BV9" s="415">
        <v>-30890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15.7</v>
      </c>
      <c r="CU9" s="413"/>
      <c r="CV9" s="413"/>
      <c r="CW9" s="413"/>
      <c r="CX9" s="413"/>
      <c r="CY9" s="413"/>
      <c r="CZ9" s="413"/>
      <c r="DA9" s="414"/>
      <c r="DB9" s="412">
        <v>16.7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29762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31664</v>
      </c>
      <c r="BO10" s="416"/>
      <c r="BP10" s="416"/>
      <c r="BQ10" s="416"/>
      <c r="BR10" s="416"/>
      <c r="BS10" s="416"/>
      <c r="BT10" s="416"/>
      <c r="BU10" s="417"/>
      <c r="BV10" s="415">
        <v>443</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v>312</v>
      </c>
      <c r="BO11" s="416"/>
      <c r="BP11" s="416"/>
      <c r="BQ11" s="416"/>
      <c r="BR11" s="416"/>
      <c r="BS11" s="416"/>
      <c r="BT11" s="416"/>
      <c r="BU11" s="417"/>
      <c r="BV11" s="415">
        <v>228</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28701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v>109820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28611</v>
      </c>
      <c r="S13" s="497"/>
      <c r="T13" s="497"/>
      <c r="U13" s="497"/>
      <c r="V13" s="498"/>
      <c r="W13" s="431" t="s">
        <v>118</v>
      </c>
      <c r="X13" s="432"/>
      <c r="Y13" s="432"/>
      <c r="Z13" s="432"/>
      <c r="AA13" s="432"/>
      <c r="AB13" s="422"/>
      <c r="AC13" s="466">
        <v>1109</v>
      </c>
      <c r="AD13" s="467"/>
      <c r="AE13" s="467"/>
      <c r="AF13" s="467"/>
      <c r="AG13" s="506"/>
      <c r="AH13" s="466">
        <v>1200</v>
      </c>
      <c r="AI13" s="467"/>
      <c r="AJ13" s="467"/>
      <c r="AK13" s="467"/>
      <c r="AL13" s="468"/>
      <c r="AM13" s="444" t="s">
        <v>119</v>
      </c>
      <c r="AN13" s="445"/>
      <c r="AO13" s="445"/>
      <c r="AP13" s="445"/>
      <c r="AQ13" s="445"/>
      <c r="AR13" s="445"/>
      <c r="AS13" s="445"/>
      <c r="AT13" s="446"/>
      <c r="AU13" s="447" t="s">
        <v>106</v>
      </c>
      <c r="AV13" s="448"/>
      <c r="AW13" s="448"/>
      <c r="AX13" s="448"/>
      <c r="AY13" s="449" t="s">
        <v>120</v>
      </c>
      <c r="AZ13" s="450"/>
      <c r="BA13" s="450"/>
      <c r="BB13" s="450"/>
      <c r="BC13" s="450"/>
      <c r="BD13" s="450"/>
      <c r="BE13" s="450"/>
      <c r="BF13" s="450"/>
      <c r="BG13" s="450"/>
      <c r="BH13" s="450"/>
      <c r="BI13" s="450"/>
      <c r="BJ13" s="450"/>
      <c r="BK13" s="450"/>
      <c r="BL13" s="450"/>
      <c r="BM13" s="451"/>
      <c r="BN13" s="415">
        <v>103902</v>
      </c>
      <c r="BO13" s="416"/>
      <c r="BP13" s="416"/>
      <c r="BQ13" s="416"/>
      <c r="BR13" s="416"/>
      <c r="BS13" s="416"/>
      <c r="BT13" s="416"/>
      <c r="BU13" s="417"/>
      <c r="BV13" s="415">
        <v>-140039</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12.7</v>
      </c>
      <c r="CU13" s="413"/>
      <c r="CV13" s="413"/>
      <c r="CW13" s="413"/>
      <c r="CX13" s="413"/>
      <c r="CY13" s="413"/>
      <c r="CZ13" s="413"/>
      <c r="DA13" s="414"/>
      <c r="DB13" s="412">
        <v>12.6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29216</v>
      </c>
      <c r="S14" s="497"/>
      <c r="T14" s="497"/>
      <c r="U14" s="497"/>
      <c r="V14" s="498"/>
      <c r="W14" s="405"/>
      <c r="X14" s="406"/>
      <c r="Y14" s="406"/>
      <c r="Z14" s="406"/>
      <c r="AA14" s="406"/>
      <c r="AB14" s="395"/>
      <c r="AC14" s="499">
        <v>7.7</v>
      </c>
      <c r="AD14" s="500"/>
      <c r="AE14" s="500"/>
      <c r="AF14" s="500"/>
      <c r="AG14" s="501"/>
      <c r="AH14" s="499">
        <v>7.6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126.3</v>
      </c>
      <c r="CU14" s="511"/>
      <c r="CV14" s="511"/>
      <c r="CW14" s="511"/>
      <c r="CX14" s="511"/>
      <c r="CY14" s="511"/>
      <c r="CZ14" s="511"/>
      <c r="DA14" s="512"/>
      <c r="DB14" s="510">
        <v>136.69999999999999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29130</v>
      </c>
      <c r="S15" s="497"/>
      <c r="T15" s="497"/>
      <c r="U15" s="497"/>
      <c r="V15" s="498"/>
      <c r="W15" s="431" t="s">
        <v>124</v>
      </c>
      <c r="X15" s="432"/>
      <c r="Y15" s="432"/>
      <c r="Z15" s="432"/>
      <c r="AA15" s="432"/>
      <c r="AB15" s="422"/>
      <c r="AC15" s="466">
        <v>5175</v>
      </c>
      <c r="AD15" s="467"/>
      <c r="AE15" s="467"/>
      <c r="AF15" s="467"/>
      <c r="AG15" s="506"/>
      <c r="AH15" s="466">
        <v>6154</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2553356</v>
      </c>
      <c r="BO15" s="379"/>
      <c r="BP15" s="379"/>
      <c r="BQ15" s="379"/>
      <c r="BR15" s="379"/>
      <c r="BS15" s="379"/>
      <c r="BT15" s="379"/>
      <c r="BU15" s="380"/>
      <c r="BV15" s="378">
        <v>2485637</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36</v>
      </c>
      <c r="AD16" s="500"/>
      <c r="AE16" s="500"/>
      <c r="AF16" s="500"/>
      <c r="AG16" s="501"/>
      <c r="AH16" s="499">
        <v>38.9</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6086322</v>
      </c>
      <c r="BO16" s="416"/>
      <c r="BP16" s="416"/>
      <c r="BQ16" s="416"/>
      <c r="BR16" s="416"/>
      <c r="BS16" s="416"/>
      <c r="BT16" s="416"/>
      <c r="BU16" s="417"/>
      <c r="BV16" s="415">
        <v>5836378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8107</v>
      </c>
      <c r="AD17" s="467"/>
      <c r="AE17" s="467"/>
      <c r="AF17" s="467"/>
      <c r="AG17" s="506"/>
      <c r="AH17" s="466">
        <v>8464</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3201954</v>
      </c>
      <c r="BO17" s="416"/>
      <c r="BP17" s="416"/>
      <c r="BQ17" s="416"/>
      <c r="BR17" s="416"/>
      <c r="BS17" s="416"/>
      <c r="BT17" s="416"/>
      <c r="BU17" s="417"/>
      <c r="BV17" s="415">
        <v>3163518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133.72</v>
      </c>
      <c r="M18" s="528"/>
      <c r="N18" s="528"/>
      <c r="O18" s="528"/>
      <c r="P18" s="528"/>
      <c r="Q18" s="528"/>
      <c r="R18" s="529"/>
      <c r="S18" s="529"/>
      <c r="T18" s="529"/>
      <c r="U18" s="529"/>
      <c r="V18" s="530"/>
      <c r="W18" s="433"/>
      <c r="X18" s="434"/>
      <c r="Y18" s="434"/>
      <c r="Z18" s="434"/>
      <c r="AA18" s="434"/>
      <c r="AB18" s="425"/>
      <c r="AC18" s="531">
        <v>56.3</v>
      </c>
      <c r="AD18" s="532"/>
      <c r="AE18" s="532"/>
      <c r="AF18" s="532"/>
      <c r="AG18" s="533"/>
      <c r="AH18" s="531">
        <v>53.5</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7011535</v>
      </c>
      <c r="BO18" s="416"/>
      <c r="BP18" s="416"/>
      <c r="BQ18" s="416"/>
      <c r="BR18" s="416"/>
      <c r="BS18" s="416"/>
      <c r="BT18" s="416"/>
      <c r="BU18" s="417"/>
      <c r="BV18" s="415">
        <v>6978799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208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8068161</v>
      </c>
      <c r="BO19" s="416"/>
      <c r="BP19" s="416"/>
      <c r="BQ19" s="416"/>
      <c r="BR19" s="416"/>
      <c r="BS19" s="416"/>
      <c r="BT19" s="416"/>
      <c r="BU19" s="417"/>
      <c r="BV19" s="415">
        <v>7916648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9634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10437252</v>
      </c>
      <c r="BO23" s="416"/>
      <c r="BP23" s="416"/>
      <c r="BQ23" s="416"/>
      <c r="BR23" s="416"/>
      <c r="BS23" s="416"/>
      <c r="BT23" s="416"/>
      <c r="BU23" s="417"/>
      <c r="BV23" s="415">
        <v>10910543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8123</v>
      </c>
      <c r="R24" s="467"/>
      <c r="S24" s="467"/>
      <c r="T24" s="467"/>
      <c r="U24" s="467"/>
      <c r="V24" s="506"/>
      <c r="W24" s="561"/>
      <c r="X24" s="549"/>
      <c r="Y24" s="550"/>
      <c r="Z24" s="465" t="s">
        <v>147</v>
      </c>
      <c r="AA24" s="445"/>
      <c r="AB24" s="445"/>
      <c r="AC24" s="445"/>
      <c r="AD24" s="445"/>
      <c r="AE24" s="445"/>
      <c r="AF24" s="445"/>
      <c r="AG24" s="446"/>
      <c r="AH24" s="466">
        <v>196</v>
      </c>
      <c r="AI24" s="467"/>
      <c r="AJ24" s="467"/>
      <c r="AK24" s="467"/>
      <c r="AL24" s="506"/>
      <c r="AM24" s="466">
        <v>617400</v>
      </c>
      <c r="AN24" s="467"/>
      <c r="AO24" s="467"/>
      <c r="AP24" s="467"/>
      <c r="AQ24" s="467"/>
      <c r="AR24" s="506"/>
      <c r="AS24" s="466">
        <v>3150</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7682729</v>
      </c>
      <c r="BO24" s="416"/>
      <c r="BP24" s="416"/>
      <c r="BQ24" s="416"/>
      <c r="BR24" s="416"/>
      <c r="BS24" s="416"/>
      <c r="BT24" s="416"/>
      <c r="BU24" s="417"/>
      <c r="BV24" s="415">
        <v>7925480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2</v>
      </c>
      <c r="M25" s="467"/>
      <c r="N25" s="467"/>
      <c r="O25" s="467"/>
      <c r="P25" s="506"/>
      <c r="Q25" s="466">
        <v>6222</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1029624</v>
      </c>
      <c r="BO25" s="379"/>
      <c r="BP25" s="379"/>
      <c r="BQ25" s="379"/>
      <c r="BR25" s="379"/>
      <c r="BS25" s="379"/>
      <c r="BT25" s="379"/>
      <c r="BU25" s="380"/>
      <c r="BV25" s="378">
        <v>1101499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5452</v>
      </c>
      <c r="R26" s="467"/>
      <c r="S26" s="467"/>
      <c r="T26" s="467"/>
      <c r="U26" s="467"/>
      <c r="V26" s="506"/>
      <c r="W26" s="561"/>
      <c r="X26" s="549"/>
      <c r="Y26" s="550"/>
      <c r="Z26" s="465" t="s">
        <v>154</v>
      </c>
      <c r="AA26" s="571"/>
      <c r="AB26" s="571"/>
      <c r="AC26" s="571"/>
      <c r="AD26" s="571"/>
      <c r="AE26" s="571"/>
      <c r="AF26" s="571"/>
      <c r="AG26" s="572"/>
      <c r="AH26" s="466">
        <v>34</v>
      </c>
      <c r="AI26" s="467"/>
      <c r="AJ26" s="467"/>
      <c r="AK26" s="467"/>
      <c r="AL26" s="506"/>
      <c r="AM26" s="466">
        <v>103734</v>
      </c>
      <c r="AN26" s="467"/>
      <c r="AO26" s="467"/>
      <c r="AP26" s="467"/>
      <c r="AQ26" s="467"/>
      <c r="AR26" s="506"/>
      <c r="AS26" s="466">
        <v>3051</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3759</v>
      </c>
      <c r="R27" s="467"/>
      <c r="S27" s="467"/>
      <c r="T27" s="467"/>
      <c r="U27" s="467"/>
      <c r="V27" s="506"/>
      <c r="W27" s="561"/>
      <c r="X27" s="549"/>
      <c r="Y27" s="550"/>
      <c r="Z27" s="465" t="s">
        <v>157</v>
      </c>
      <c r="AA27" s="445"/>
      <c r="AB27" s="445"/>
      <c r="AC27" s="445"/>
      <c r="AD27" s="445"/>
      <c r="AE27" s="445"/>
      <c r="AF27" s="445"/>
      <c r="AG27" s="446"/>
      <c r="AH27" s="466" t="s">
        <v>151</v>
      </c>
      <c r="AI27" s="467"/>
      <c r="AJ27" s="467"/>
      <c r="AK27" s="467"/>
      <c r="AL27" s="506"/>
      <c r="AM27" s="466" t="s">
        <v>151</v>
      </c>
      <c r="AN27" s="467"/>
      <c r="AO27" s="467"/>
      <c r="AP27" s="467"/>
      <c r="AQ27" s="467"/>
      <c r="AR27" s="506"/>
      <c r="AS27" s="466" t="s">
        <v>151</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517254</v>
      </c>
      <c r="BO27" s="585"/>
      <c r="BP27" s="585"/>
      <c r="BQ27" s="585"/>
      <c r="BR27" s="585"/>
      <c r="BS27" s="585"/>
      <c r="BT27" s="585"/>
      <c r="BU27" s="586"/>
      <c r="BV27" s="584">
        <v>517125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3111</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36012</v>
      </c>
      <c r="BO28" s="379"/>
      <c r="BP28" s="379"/>
      <c r="BQ28" s="379"/>
      <c r="BR28" s="379"/>
      <c r="BS28" s="379"/>
      <c r="BT28" s="379"/>
      <c r="BU28" s="380"/>
      <c r="BV28" s="378">
        <v>4348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16</v>
      </c>
      <c r="M29" s="467"/>
      <c r="N29" s="467"/>
      <c r="O29" s="467"/>
      <c r="P29" s="506"/>
      <c r="Q29" s="466">
        <v>2931</v>
      </c>
      <c r="R29" s="467"/>
      <c r="S29" s="467"/>
      <c r="T29" s="467"/>
      <c r="U29" s="467"/>
      <c r="V29" s="506"/>
      <c r="W29" s="562"/>
      <c r="X29" s="563"/>
      <c r="Y29" s="564"/>
      <c r="Z29" s="465" t="s">
        <v>164</v>
      </c>
      <c r="AA29" s="445"/>
      <c r="AB29" s="445"/>
      <c r="AC29" s="445"/>
      <c r="AD29" s="445"/>
      <c r="AE29" s="445"/>
      <c r="AF29" s="445"/>
      <c r="AG29" s="446"/>
      <c r="AH29" s="466">
        <v>196</v>
      </c>
      <c r="AI29" s="467"/>
      <c r="AJ29" s="467"/>
      <c r="AK29" s="467"/>
      <c r="AL29" s="506"/>
      <c r="AM29" s="466">
        <v>617400</v>
      </c>
      <c r="AN29" s="467"/>
      <c r="AO29" s="467"/>
      <c r="AP29" s="467"/>
      <c r="AQ29" s="467"/>
      <c r="AR29" s="506"/>
      <c r="AS29" s="466">
        <v>3150</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887</v>
      </c>
      <c r="BO29" s="416"/>
      <c r="BP29" s="416"/>
      <c r="BQ29" s="416"/>
      <c r="BR29" s="416"/>
      <c r="BS29" s="416"/>
      <c r="BT29" s="416"/>
      <c r="BU29" s="417"/>
      <c r="BV29" s="415">
        <v>884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63470</v>
      </c>
      <c r="BO30" s="585"/>
      <c r="BP30" s="585"/>
      <c r="BQ30" s="585"/>
      <c r="BR30" s="585"/>
      <c r="BS30" s="585"/>
      <c r="BT30" s="585"/>
      <c r="BU30" s="586"/>
      <c r="BV30" s="584">
        <v>54181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加茂市田上町消防衛生組合（一般会計）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宅地造成事業特別会計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新潟県後期高齢者医療広域連合（一般会計）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新潟県後期高齢者医療広域連合（後期高齢者医療特別会計）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在宅介護サービス事業特別会計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三条地域水道用水供給企業団（水道用水供給事業会計）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新潟県中越福祉事務組合（新潟県中越福祉事務組合会計）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さくら福祉保健事務組合（一般会計）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さくら福祉保健事務組合（病院事業会計）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新潟県市町村総合事務組合（一般会計）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新潟県市町村総合事務組合（職員退職手当支給事業特別会計）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新潟県市町村総合事務組合（消防団員等公務災害補償事業特別会計）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525</v>
      </c>
      <c r="D34" s="1181"/>
      <c r="E34" s="1182"/>
      <c r="F34" s="32" t="s">
        <v>526</v>
      </c>
      <c r="G34" s="33" t="s">
        <v>527</v>
      </c>
      <c r="H34" s="33" t="s">
        <v>528</v>
      </c>
      <c r="I34" s="33" t="s">
        <v>529</v>
      </c>
      <c r="J34" s="34" t="s">
        <v>530</v>
      </c>
      <c r="K34" s="22"/>
      <c r="L34" s="22"/>
      <c r="M34" s="22"/>
      <c r="N34" s="22"/>
      <c r="O34" s="22"/>
      <c r="P34" s="22"/>
    </row>
    <row r="35" spans="1:16" ht="39" customHeight="1">
      <c r="A35" s="22"/>
      <c r="B35" s="35"/>
      <c r="C35" s="1175" t="s">
        <v>531</v>
      </c>
      <c r="D35" s="1176"/>
      <c r="E35" s="1177"/>
      <c r="F35" s="36">
        <v>3.05</v>
      </c>
      <c r="G35" s="37">
        <v>2.87</v>
      </c>
      <c r="H35" s="37">
        <v>2.74</v>
      </c>
      <c r="I35" s="37">
        <v>2.63</v>
      </c>
      <c r="J35" s="38">
        <v>2.88</v>
      </c>
      <c r="K35" s="22"/>
      <c r="L35" s="22"/>
      <c r="M35" s="22"/>
      <c r="N35" s="22"/>
      <c r="O35" s="22"/>
      <c r="P35" s="22"/>
    </row>
    <row r="36" spans="1:16" ht="39" customHeight="1">
      <c r="A36" s="22"/>
      <c r="B36" s="35"/>
      <c r="C36" s="1175" t="s">
        <v>532</v>
      </c>
      <c r="D36" s="1176"/>
      <c r="E36" s="1177"/>
      <c r="F36" s="36">
        <v>0.71</v>
      </c>
      <c r="G36" s="37">
        <v>0.83</v>
      </c>
      <c r="H36" s="37">
        <v>0.65</v>
      </c>
      <c r="I36" s="37">
        <v>0.85</v>
      </c>
      <c r="J36" s="38">
        <v>1.17</v>
      </c>
      <c r="K36" s="22"/>
      <c r="L36" s="22"/>
      <c r="M36" s="22"/>
      <c r="N36" s="22"/>
      <c r="O36" s="22"/>
      <c r="P36" s="22"/>
    </row>
    <row r="37" spans="1:16" ht="39" customHeight="1">
      <c r="A37" s="22"/>
      <c r="B37" s="35"/>
      <c r="C37" s="1175" t="s">
        <v>533</v>
      </c>
      <c r="D37" s="1176"/>
      <c r="E37" s="1177"/>
      <c r="F37" s="36">
        <v>2.46</v>
      </c>
      <c r="G37" s="37">
        <v>1.0900000000000001</v>
      </c>
      <c r="H37" s="37">
        <v>0.49</v>
      </c>
      <c r="I37" s="37">
        <v>0.05</v>
      </c>
      <c r="J37" s="38">
        <v>1.05</v>
      </c>
      <c r="K37" s="22"/>
      <c r="L37" s="22"/>
      <c r="M37" s="22"/>
      <c r="N37" s="22"/>
      <c r="O37" s="22"/>
      <c r="P37" s="22"/>
    </row>
    <row r="38" spans="1:16" ht="39" customHeight="1">
      <c r="A38" s="22"/>
      <c r="B38" s="35"/>
      <c r="C38" s="1175" t="s">
        <v>534</v>
      </c>
      <c r="D38" s="1176"/>
      <c r="E38" s="1177"/>
      <c r="F38" s="36">
        <v>1.31</v>
      </c>
      <c r="G38" s="37">
        <v>1.0900000000000001</v>
      </c>
      <c r="H38" s="37">
        <v>0.74</v>
      </c>
      <c r="I38" s="37">
        <v>0.45</v>
      </c>
      <c r="J38" s="38">
        <v>0.5</v>
      </c>
      <c r="K38" s="22"/>
      <c r="L38" s="22"/>
      <c r="M38" s="22"/>
      <c r="N38" s="22"/>
      <c r="O38" s="22"/>
      <c r="P38" s="22"/>
    </row>
    <row r="39" spans="1:16" ht="39" customHeight="1">
      <c r="A39" s="22"/>
      <c r="B39" s="35"/>
      <c r="C39" s="1175" t="s">
        <v>535</v>
      </c>
      <c r="D39" s="1176"/>
      <c r="E39" s="1177"/>
      <c r="F39" s="36">
        <v>0.61</v>
      </c>
      <c r="G39" s="37">
        <v>0.76</v>
      </c>
      <c r="H39" s="37">
        <v>0.53</v>
      </c>
      <c r="I39" s="37">
        <v>0.5</v>
      </c>
      <c r="J39" s="38">
        <v>0.42</v>
      </c>
      <c r="K39" s="22"/>
      <c r="L39" s="22"/>
      <c r="M39" s="22"/>
      <c r="N39" s="22"/>
      <c r="O39" s="22"/>
      <c r="P39" s="22"/>
    </row>
    <row r="40" spans="1:16" ht="39" customHeight="1">
      <c r="A40" s="22"/>
      <c r="B40" s="35"/>
      <c r="C40" s="1175" t="s">
        <v>536</v>
      </c>
      <c r="D40" s="1176"/>
      <c r="E40" s="1177"/>
      <c r="F40" s="36">
        <v>0.37</v>
      </c>
      <c r="G40" s="37">
        <v>0.35</v>
      </c>
      <c r="H40" s="37">
        <v>0.14000000000000001</v>
      </c>
      <c r="I40" s="37">
        <v>0.1</v>
      </c>
      <c r="J40" s="38">
        <v>0.21</v>
      </c>
      <c r="K40" s="22"/>
      <c r="L40" s="22"/>
      <c r="M40" s="22"/>
      <c r="N40" s="22"/>
      <c r="O40" s="22"/>
      <c r="P40" s="22"/>
    </row>
    <row r="41" spans="1:16" ht="39" customHeight="1">
      <c r="A41" s="22"/>
      <c r="B41" s="35"/>
      <c r="C41" s="1175" t="s">
        <v>537</v>
      </c>
      <c r="D41" s="1176"/>
      <c r="E41" s="1177"/>
      <c r="F41" s="36">
        <v>7.0000000000000007E-2</v>
      </c>
      <c r="G41" s="37">
        <v>0.06</v>
      </c>
      <c r="H41" s="37">
        <v>7.0000000000000007E-2</v>
      </c>
      <c r="I41" s="37">
        <v>0.06</v>
      </c>
      <c r="J41" s="38">
        <v>0.05</v>
      </c>
      <c r="K41" s="22"/>
      <c r="L41" s="22"/>
      <c r="M41" s="22"/>
      <c r="N41" s="22"/>
      <c r="O41" s="22"/>
      <c r="P41" s="22"/>
    </row>
    <row r="42" spans="1:16" ht="39" customHeight="1">
      <c r="A42" s="22"/>
      <c r="B42" s="39"/>
      <c r="C42" s="1175" t="s">
        <v>538</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539</v>
      </c>
      <c r="D43" s="1179"/>
      <c r="E43" s="1180"/>
      <c r="F43" s="41" t="s">
        <v>476</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1281</v>
      </c>
      <c r="L45" s="60">
        <v>1263</v>
      </c>
      <c r="M45" s="60">
        <v>1291</v>
      </c>
      <c r="N45" s="60">
        <v>1320</v>
      </c>
      <c r="O45" s="61">
        <v>1268</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638</v>
      </c>
      <c r="L48" s="64">
        <v>617</v>
      </c>
      <c r="M48" s="64">
        <v>615</v>
      </c>
      <c r="N48" s="64">
        <v>634</v>
      </c>
      <c r="O48" s="65">
        <v>669</v>
      </c>
      <c r="P48" s="48"/>
      <c r="Q48" s="48"/>
      <c r="R48" s="48"/>
      <c r="S48" s="48"/>
      <c r="T48" s="48"/>
      <c r="U48" s="48"/>
    </row>
    <row r="49" spans="1:21" ht="30.75" customHeight="1">
      <c r="A49" s="48"/>
      <c r="B49" s="1193"/>
      <c r="C49" s="1194"/>
      <c r="D49" s="62"/>
      <c r="E49" s="1185" t="s">
        <v>15</v>
      </c>
      <c r="F49" s="1185"/>
      <c r="G49" s="1185"/>
      <c r="H49" s="1185"/>
      <c r="I49" s="1185"/>
      <c r="J49" s="1186"/>
      <c r="K49" s="63">
        <v>11</v>
      </c>
      <c r="L49" s="64">
        <v>11</v>
      </c>
      <c r="M49" s="64">
        <v>9</v>
      </c>
      <c r="N49" s="64">
        <v>10</v>
      </c>
      <c r="O49" s="65">
        <v>10</v>
      </c>
      <c r="P49" s="48"/>
      <c r="Q49" s="48"/>
      <c r="R49" s="48"/>
      <c r="S49" s="48"/>
      <c r="T49" s="48"/>
      <c r="U49" s="48"/>
    </row>
    <row r="50" spans="1:21" ht="30.75" customHeight="1">
      <c r="A50" s="48"/>
      <c r="B50" s="1193"/>
      <c r="C50" s="1194"/>
      <c r="D50" s="62"/>
      <c r="E50" s="1185" t="s">
        <v>16</v>
      </c>
      <c r="F50" s="1185"/>
      <c r="G50" s="1185"/>
      <c r="H50" s="1185"/>
      <c r="I50" s="1185"/>
      <c r="J50" s="1186"/>
      <c r="K50" s="63">
        <v>39</v>
      </c>
      <c r="L50" s="64">
        <v>2</v>
      </c>
      <c r="M50" s="64">
        <v>9</v>
      </c>
      <c r="N50" s="64">
        <v>1</v>
      </c>
      <c r="O50" s="65">
        <v>28</v>
      </c>
      <c r="P50" s="48"/>
      <c r="Q50" s="48"/>
      <c r="R50" s="48"/>
      <c r="S50" s="48"/>
      <c r="T50" s="48"/>
      <c r="U50" s="48"/>
    </row>
    <row r="51" spans="1:21" ht="30.75" customHeight="1">
      <c r="A51" s="48"/>
      <c r="B51" s="1195"/>
      <c r="C51" s="1196"/>
      <c r="D51" s="66"/>
      <c r="E51" s="1185" t="s">
        <v>17</v>
      </c>
      <c r="F51" s="1185"/>
      <c r="G51" s="1185"/>
      <c r="H51" s="1185"/>
      <c r="I51" s="1185"/>
      <c r="J51" s="1186"/>
      <c r="K51" s="63">
        <v>7</v>
      </c>
      <c r="L51" s="64">
        <v>8</v>
      </c>
      <c r="M51" s="64">
        <v>7</v>
      </c>
      <c r="N51" s="64">
        <v>5</v>
      </c>
      <c r="O51" s="65">
        <v>4</v>
      </c>
      <c r="P51" s="48"/>
      <c r="Q51" s="48"/>
      <c r="R51" s="48"/>
      <c r="S51" s="48"/>
      <c r="T51" s="48"/>
      <c r="U51" s="48"/>
    </row>
    <row r="52" spans="1:21" ht="30.75" customHeight="1">
      <c r="A52" s="48"/>
      <c r="B52" s="1183" t="s">
        <v>18</v>
      </c>
      <c r="C52" s="1184"/>
      <c r="D52" s="66"/>
      <c r="E52" s="1185" t="s">
        <v>19</v>
      </c>
      <c r="F52" s="1185"/>
      <c r="G52" s="1185"/>
      <c r="H52" s="1185"/>
      <c r="I52" s="1185"/>
      <c r="J52" s="1186"/>
      <c r="K52" s="63">
        <v>1169</v>
      </c>
      <c r="L52" s="64">
        <v>1157</v>
      </c>
      <c r="M52" s="64">
        <v>1169</v>
      </c>
      <c r="N52" s="64">
        <v>1212</v>
      </c>
      <c r="O52" s="65">
        <v>1202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807</v>
      </c>
      <c r="L53" s="69">
        <v>744</v>
      </c>
      <c r="M53" s="69">
        <v>762</v>
      </c>
      <c r="N53" s="69">
        <v>758</v>
      </c>
      <c r="O53" s="70">
        <v>777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11449</v>
      </c>
      <c r="J41" s="83">
        <v>11266</v>
      </c>
      <c r="K41" s="83">
        <v>11218</v>
      </c>
      <c r="L41" s="83">
        <v>10911</v>
      </c>
      <c r="M41" s="84">
        <v>10437</v>
      </c>
    </row>
    <row r="42" spans="2:13" ht="27.75" customHeight="1">
      <c r="B42" s="1201"/>
      <c r="C42" s="1202"/>
      <c r="D42" s="85"/>
      <c r="E42" s="1207" t="s">
        <v>25</v>
      </c>
      <c r="F42" s="1207"/>
      <c r="G42" s="1207"/>
      <c r="H42" s="1208"/>
      <c r="I42" s="86">
        <v>963</v>
      </c>
      <c r="J42" s="87">
        <v>1041</v>
      </c>
      <c r="K42" s="87">
        <v>982</v>
      </c>
      <c r="L42" s="87">
        <v>924</v>
      </c>
      <c r="M42" s="88">
        <v>868</v>
      </c>
    </row>
    <row r="43" spans="2:13" ht="27.75" customHeight="1">
      <c r="B43" s="1201"/>
      <c r="C43" s="1202"/>
      <c r="D43" s="85"/>
      <c r="E43" s="1207" t="s">
        <v>26</v>
      </c>
      <c r="F43" s="1207"/>
      <c r="G43" s="1207"/>
      <c r="H43" s="1208"/>
      <c r="I43" s="86">
        <v>10256</v>
      </c>
      <c r="J43" s="87">
        <v>10150</v>
      </c>
      <c r="K43" s="87">
        <v>9848</v>
      </c>
      <c r="L43" s="87">
        <v>9549</v>
      </c>
      <c r="M43" s="88">
        <v>9385</v>
      </c>
    </row>
    <row r="44" spans="2:13" ht="27.75" customHeight="1">
      <c r="B44" s="1201"/>
      <c r="C44" s="1202"/>
      <c r="D44" s="85"/>
      <c r="E44" s="1207" t="s">
        <v>27</v>
      </c>
      <c r="F44" s="1207"/>
      <c r="G44" s="1207"/>
      <c r="H44" s="1208"/>
      <c r="I44" s="86">
        <v>181</v>
      </c>
      <c r="J44" s="87">
        <v>148</v>
      </c>
      <c r="K44" s="87">
        <v>276</v>
      </c>
      <c r="L44" s="87">
        <v>251</v>
      </c>
      <c r="M44" s="88">
        <v>233</v>
      </c>
    </row>
    <row r="45" spans="2:13" ht="27.75" customHeight="1">
      <c r="B45" s="1201"/>
      <c r="C45" s="1202"/>
      <c r="D45" s="85"/>
      <c r="E45" s="1207" t="s">
        <v>28</v>
      </c>
      <c r="F45" s="1207"/>
      <c r="G45" s="1207"/>
      <c r="H45" s="1208"/>
      <c r="I45" s="86">
        <v>2560</v>
      </c>
      <c r="J45" s="87">
        <v>2492</v>
      </c>
      <c r="K45" s="87">
        <v>2330</v>
      </c>
      <c r="L45" s="87">
        <v>2001</v>
      </c>
      <c r="M45" s="88">
        <v>1933</v>
      </c>
    </row>
    <row r="46" spans="2:13" ht="27.75" customHeight="1">
      <c r="B46" s="1201"/>
      <c r="C46" s="1202"/>
      <c r="D46" s="85"/>
      <c r="E46" s="1207" t="s">
        <v>29</v>
      </c>
      <c r="F46" s="1207"/>
      <c r="G46" s="1207"/>
      <c r="H46" s="1208"/>
      <c r="I46" s="86">
        <v>24</v>
      </c>
      <c r="J46" s="87">
        <v>18</v>
      </c>
      <c r="K46" s="87">
        <v>47</v>
      </c>
      <c r="L46" s="87">
        <v>5</v>
      </c>
      <c r="M46" s="88">
        <v>23</v>
      </c>
    </row>
    <row r="47" spans="2:13" ht="27.75" customHeight="1">
      <c r="B47" s="1201"/>
      <c r="C47" s="1202"/>
      <c r="D47" s="85"/>
      <c r="E47" s="1207" t="s">
        <v>30</v>
      </c>
      <c r="F47" s="1207"/>
      <c r="G47" s="1207"/>
      <c r="H47" s="1208"/>
      <c r="I47" s="86" t="s">
        <v>476</v>
      </c>
      <c r="J47" s="87" t="s">
        <v>476</v>
      </c>
      <c r="K47" s="87" t="s">
        <v>476</v>
      </c>
      <c r="L47" s="87" t="s">
        <v>476</v>
      </c>
      <c r="M47" s="88" t="s">
        <v>476</v>
      </c>
    </row>
    <row r="48" spans="2:13" ht="27.75" customHeight="1">
      <c r="B48" s="1203"/>
      <c r="C48" s="1204"/>
      <c r="D48" s="85"/>
      <c r="E48" s="1207" t="s">
        <v>31</v>
      </c>
      <c r="F48" s="1207"/>
      <c r="G48" s="1207"/>
      <c r="H48" s="1208"/>
      <c r="I48" s="86" t="s">
        <v>476</v>
      </c>
      <c r="J48" s="87" t="s">
        <v>476</v>
      </c>
      <c r="K48" s="87" t="s">
        <v>476</v>
      </c>
      <c r="L48" s="87" t="s">
        <v>476</v>
      </c>
      <c r="M48" s="88" t="s">
        <v>476</v>
      </c>
    </row>
    <row r="49" spans="2:13" ht="27.75" customHeight="1">
      <c r="B49" s="1209" t="s">
        <v>32</v>
      </c>
      <c r="C49" s="1210"/>
      <c r="D49" s="89"/>
      <c r="E49" s="1207" t="s">
        <v>33</v>
      </c>
      <c r="F49" s="1207"/>
      <c r="G49" s="1207"/>
      <c r="H49" s="1208"/>
      <c r="I49" s="86">
        <v>387</v>
      </c>
      <c r="J49" s="87">
        <v>437</v>
      </c>
      <c r="K49" s="87">
        <v>420</v>
      </c>
      <c r="L49" s="87">
        <v>239</v>
      </c>
      <c r="M49" s="88">
        <v>327</v>
      </c>
    </row>
    <row r="50" spans="2:13" ht="27.75" customHeight="1">
      <c r="B50" s="1201"/>
      <c r="C50" s="1202"/>
      <c r="D50" s="85"/>
      <c r="E50" s="1207" t="s">
        <v>34</v>
      </c>
      <c r="F50" s="1207"/>
      <c r="G50" s="1207"/>
      <c r="H50" s="1208"/>
      <c r="I50" s="86">
        <v>2166</v>
      </c>
      <c r="J50" s="87">
        <v>2001</v>
      </c>
      <c r="K50" s="87">
        <v>1789</v>
      </c>
      <c r="L50" s="87">
        <v>1659</v>
      </c>
      <c r="M50" s="88">
        <v>1514</v>
      </c>
    </row>
    <row r="51" spans="2:13" ht="27.75" customHeight="1">
      <c r="B51" s="1203"/>
      <c r="C51" s="1204"/>
      <c r="D51" s="85"/>
      <c r="E51" s="1207" t="s">
        <v>35</v>
      </c>
      <c r="F51" s="1207"/>
      <c r="G51" s="1207"/>
      <c r="H51" s="1208"/>
      <c r="I51" s="86">
        <v>13613</v>
      </c>
      <c r="J51" s="87">
        <v>14225</v>
      </c>
      <c r="K51" s="87">
        <v>14003</v>
      </c>
      <c r="L51" s="87">
        <v>13678</v>
      </c>
      <c r="M51" s="88">
        <v>13324</v>
      </c>
    </row>
    <row r="52" spans="2:13" ht="27.75" customHeight="1" thickBot="1">
      <c r="B52" s="1211" t="s">
        <v>36</v>
      </c>
      <c r="C52" s="1212"/>
      <c r="D52" s="90"/>
      <c r="E52" s="1213" t="s">
        <v>37</v>
      </c>
      <c r="F52" s="1213"/>
      <c r="G52" s="1213"/>
      <c r="H52" s="1214"/>
      <c r="I52" s="91">
        <v>9268</v>
      </c>
      <c r="J52" s="92">
        <v>8452</v>
      </c>
      <c r="K52" s="92">
        <v>8489</v>
      </c>
      <c r="L52" s="92">
        <v>8064</v>
      </c>
      <c r="M52" s="93">
        <v>7714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516</v>
      </c>
      <c r="L50" s="354" t="s">
        <v>517</v>
      </c>
      <c r="M50" s="354" t="s">
        <v>518</v>
      </c>
      <c r="N50" s="354" t="s">
        <v>519</v>
      </c>
      <c r="O50" s="354" t="s">
        <v>520</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566</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9" t="s">
        <v>570</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8"/>
      <c r="H72" s="1239"/>
      <c r="I72" s="1239"/>
      <c r="J72" s="1240"/>
      <c r="K72" s="354" t="s">
        <v>516</v>
      </c>
      <c r="L72" s="354" t="s">
        <v>517</v>
      </c>
      <c r="M72" s="354" t="s">
        <v>518</v>
      </c>
      <c r="N72" s="354" t="s">
        <v>519</v>
      </c>
      <c r="O72" s="354" t="s">
        <v>520</v>
      </c>
    </row>
    <row r="73" spans="2:30">
      <c r="B73" s="248"/>
      <c r="C73" s="244"/>
      <c r="D73" s="244"/>
      <c r="E73" s="244"/>
      <c r="F73" s="244"/>
      <c r="G73" s="1241" t="s">
        <v>562</v>
      </c>
      <c r="H73" s="1242"/>
      <c r="I73" s="1247" t="s">
        <v>563</v>
      </c>
      <c r="J73" s="1247"/>
      <c r="K73" s="1228">
        <v>154.4</v>
      </c>
      <c r="L73" s="1228">
        <v>141.80000000000001</v>
      </c>
      <c r="M73" s="1215">
        <v>141.19999999999999</v>
      </c>
      <c r="N73" s="1215">
        <v>136.69999999999999</v>
      </c>
      <c r="O73" s="1215">
        <v>126.3</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569</v>
      </c>
      <c r="J75" s="1227"/>
      <c r="K75" s="1219">
        <v>12.1</v>
      </c>
      <c r="L75" s="1219">
        <v>12.5</v>
      </c>
      <c r="M75" s="1219">
        <v>12.8</v>
      </c>
      <c r="N75" s="1219">
        <v>12.6</v>
      </c>
      <c r="O75" s="1219">
        <v>12.7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88.3</v>
      </c>
      <c r="L77" s="1228">
        <v>76.2</v>
      </c>
      <c r="M77" s="1215">
        <v>65.3</v>
      </c>
      <c r="N77" s="1215">
        <v>60.8</v>
      </c>
      <c r="O77" s="1215">
        <v>56.8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569</v>
      </c>
      <c r="J79" s="1217"/>
      <c r="K79" s="1218">
        <v>13.8</v>
      </c>
      <c r="L79" s="1218">
        <v>12.8</v>
      </c>
      <c r="M79" s="1218">
        <v>12</v>
      </c>
      <c r="N79" s="1218">
        <v>11.1</v>
      </c>
      <c r="O79" s="1218">
        <v>10.199999999999999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16763</v>
      </c>
      <c r="E3" s="116"/>
      <c r="F3" s="117">
        <v>67201</v>
      </c>
      <c r="G3" s="118"/>
      <c r="H3" s="119"/>
    </row>
    <row r="4" spans="1:8">
      <c r="A4" s="120"/>
      <c r="B4" s="121"/>
      <c r="C4" s="122"/>
      <c r="D4" s="123">
        <v>9128</v>
      </c>
      <c r="E4" s="124"/>
      <c r="F4" s="125">
        <v>35210</v>
      </c>
      <c r="G4" s="126"/>
      <c r="H4" s="127"/>
    </row>
    <row r="5" spans="1:8">
      <c r="A5" s="108" t="s">
        <v>510</v>
      </c>
      <c r="B5" s="113"/>
      <c r="C5" s="114"/>
      <c r="D5" s="115">
        <v>14076</v>
      </c>
      <c r="E5" s="116"/>
      <c r="F5" s="117">
        <v>75709</v>
      </c>
      <c r="G5" s="118"/>
      <c r="H5" s="119"/>
    </row>
    <row r="6" spans="1:8">
      <c r="A6" s="120"/>
      <c r="B6" s="121"/>
      <c r="C6" s="122"/>
      <c r="D6" s="123">
        <v>8336</v>
      </c>
      <c r="E6" s="124"/>
      <c r="F6" s="125">
        <v>35212</v>
      </c>
      <c r="G6" s="126"/>
      <c r="H6" s="127"/>
    </row>
    <row r="7" spans="1:8">
      <c r="A7" s="108" t="s">
        <v>511</v>
      </c>
      <c r="B7" s="113"/>
      <c r="C7" s="114"/>
      <c r="D7" s="115">
        <v>32735</v>
      </c>
      <c r="E7" s="116"/>
      <c r="F7" s="117">
        <v>90961</v>
      </c>
      <c r="G7" s="118"/>
      <c r="H7" s="119"/>
    </row>
    <row r="8" spans="1:8">
      <c r="A8" s="120"/>
      <c r="B8" s="121"/>
      <c r="C8" s="122"/>
      <c r="D8" s="123">
        <v>17893</v>
      </c>
      <c r="E8" s="124"/>
      <c r="F8" s="125">
        <v>37720</v>
      </c>
      <c r="G8" s="126"/>
      <c r="H8" s="127"/>
    </row>
    <row r="9" spans="1:8">
      <c r="A9" s="108" t="s">
        <v>512</v>
      </c>
      <c r="B9" s="113"/>
      <c r="C9" s="114"/>
      <c r="D9" s="115">
        <v>16995</v>
      </c>
      <c r="E9" s="116"/>
      <c r="F9" s="117">
        <v>106614</v>
      </c>
      <c r="G9" s="118"/>
      <c r="H9" s="119"/>
    </row>
    <row r="10" spans="1:8">
      <c r="A10" s="120"/>
      <c r="B10" s="121"/>
      <c r="C10" s="122"/>
      <c r="D10" s="123">
        <v>6643</v>
      </c>
      <c r="E10" s="124"/>
      <c r="F10" s="125">
        <v>45545</v>
      </c>
      <c r="G10" s="126"/>
      <c r="H10" s="127"/>
    </row>
    <row r="11" spans="1:8">
      <c r="A11" s="108" t="s">
        <v>513</v>
      </c>
      <c r="B11" s="113"/>
      <c r="C11" s="114"/>
      <c r="D11" s="115">
        <v>10877</v>
      </c>
      <c r="E11" s="116"/>
      <c r="F11" s="117">
        <v>81768</v>
      </c>
      <c r="G11" s="118"/>
      <c r="H11" s="119"/>
    </row>
    <row r="12" spans="1:8">
      <c r="A12" s="120"/>
      <c r="B12" s="121"/>
      <c r="C12" s="128"/>
      <c r="D12" s="123">
        <v>3140</v>
      </c>
      <c r="E12" s="124"/>
      <c r="F12" s="125">
        <v>37917</v>
      </c>
      <c r="G12" s="126"/>
      <c r="H12" s="127"/>
    </row>
    <row r="13" spans="1:8">
      <c r="A13" s="108"/>
      <c r="B13" s="113"/>
      <c r="C13" s="129"/>
      <c r="D13" s="130">
        <v>18289</v>
      </c>
      <c r="E13" s="131"/>
      <c r="F13" s="132">
        <v>84451</v>
      </c>
      <c r="G13" s="133"/>
      <c r="H13" s="119"/>
    </row>
    <row r="14" spans="1:8">
      <c r="A14" s="120"/>
      <c r="B14" s="121"/>
      <c r="C14" s="122"/>
      <c r="D14" s="123">
        <v>9028</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2.46</v>
      </c>
      <c r="C19" s="134">
        <f>ROUND(VALUE(SUBSTITUTE(実質収支比率等に係る経年分析!G$48,"▲","-")),2)</f>
        <v>1.0900000000000001</v>
      </c>
      <c r="D19" s="134">
        <f>ROUND(VALUE(SUBSTITUTE(実質収支比率等に係る経年分析!H$48,"▲","-")),2)</f>
        <v>0.49</v>
      </c>
      <c r="E19" s="134">
        <f>ROUND(VALUE(SUBSTITUTE(実質収支比率等に係る経年分析!I$48,"▲","-")),2)</f>
        <v>0.05</v>
      </c>
      <c r="F19" s="134">
        <f>ROUND(VALUE(SUBSTITUTE(実質収支比率等に係る経年分析!J$48,"▲","-")),2)</f>
        <v>1.05</v>
      </c>
    </row>
    <row r="20" spans="1:11">
      <c r="A20" s="134" t="s">
        <v>42</v>
      </c>
      <c r="B20" s="134">
        <f>ROUND(VALUE(SUBSTITUTE(実質収支比率等に係る経年分析!F$47,"▲","-")),2)</f>
        <v>1.1100000000000001</v>
      </c>
      <c r="C20" s="134">
        <f>ROUND(VALUE(SUBSTITUTE(実質収支比率等に係る経年分析!G$47,"▲","-")),2)</f>
        <v>1.62</v>
      </c>
      <c r="D20" s="134">
        <f>ROUND(VALUE(SUBSTITUTE(実質収支比率等に係る経年分析!H$47,"▲","-")),2)</f>
        <v>1.61</v>
      </c>
      <c r="E20" s="134">
        <f>ROUND(VALUE(SUBSTITUTE(実質収支比率等に係る経年分析!I$47,"▲","-")),2)</f>
        <v>0.06</v>
      </c>
      <c r="F20" s="134">
        <f>ROUND(VALUE(SUBSTITUTE(実質収支比率等に係る経年分析!J$47,"▲","-")),2)</f>
        <v>0.5</v>
      </c>
    </row>
    <row r="21" spans="1:11">
      <c r="A21" s="134" t="s">
        <v>43</v>
      </c>
      <c r="B21" s="134">
        <f>IF(ISNUMBER(VALUE(SUBSTITUTE(実質収支比率等に係る経年分析!F$49,"▲","-"))),ROUND(VALUE(SUBSTITUTE(実質収支比率等に係る経年分析!F$49,"▲","-")),2),NA())</f>
        <v>-3.54</v>
      </c>
      <c r="C21" s="134">
        <f>IF(ISNUMBER(VALUE(SUBSTITUTE(実質収支比率等に係る経年分析!G$49,"▲","-"))),ROUND(VALUE(SUBSTITUTE(実質収支比率等に係る経年分析!G$49,"▲","-")),2),NA())</f>
        <v>-0.88</v>
      </c>
      <c r="D21" s="134">
        <f>IF(ISNUMBER(VALUE(SUBSTITUTE(実質収支比率等に係る経年分析!H$49,"▲","-"))),ROUND(VALUE(SUBSTITUTE(実質収支比率等に係る経年分析!H$49,"▲","-")),2),NA())</f>
        <v>-0.57999999999999996</v>
      </c>
      <c r="E21" s="134">
        <f>IF(ISNUMBER(VALUE(SUBSTITUTE(実質収支比率等に係る経年分析!I$49,"▲","-"))),ROUND(VALUE(SUBSTITUTE(実質収支比率等に係る経年分析!I$49,"▲","-")),2),NA())</f>
        <v>-2</v>
      </c>
      <c r="F21" s="134">
        <f>IF(ISNUMBER(VALUE(SUBSTITUTE(実質収支比率等に係る経年分析!J$49,"▲","-"))),ROUND(VALUE(SUBSTITUTE(実質収支比率等に係る経年分析!J$49,"▲","-")),2),NA())</f>
        <v>1.44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在宅介護サービス事業特別会計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1.0900000000000001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1.17</v>
      </c>
    </row>
    <row r="35" spans="1:16">
      <c r="A35" s="135" t="str">
        <f>IF(連結実質赤字比率に係る赤字・黒字の構成分析!C$35="",NA(),連結実質赤字比率に係る赤字・黒字の構成分析!C$35)</f>
        <v>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2.88</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1.58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2.0699999999999998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2.4300000000000002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3.46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3.87</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1169</v>
      </c>
      <c r="E42" s="136"/>
      <c r="F42" s="136"/>
      <c r="G42" s="136">
        <f>'実質公債費比率（分子）の構造'!L$52</f>
        <v>1157</v>
      </c>
      <c r="H42" s="136"/>
      <c r="I42" s="136"/>
      <c r="J42" s="136">
        <f>'実質公債費比率（分子）の構造'!M$52</f>
        <v>1169</v>
      </c>
      <c r="K42" s="136"/>
      <c r="L42" s="136"/>
      <c r="M42" s="136">
        <f>'実質公債費比率（分子）の構造'!N$52</f>
        <v>1212</v>
      </c>
      <c r="N42" s="136"/>
      <c r="O42" s="136"/>
      <c r="P42" s="136">
        <f>'実質公債費比率（分子）の構造'!O$52</f>
        <v>1202</v>
      </c>
    </row>
    <row r="43" spans="1:16">
      <c r="A43" s="136" t="s">
        <v>51</v>
      </c>
      <c r="B43" s="136">
        <f>'実質公債費比率（分子）の構造'!K$51</f>
        <v>7</v>
      </c>
      <c r="C43" s="136"/>
      <c r="D43" s="136"/>
      <c r="E43" s="136">
        <f>'実質公債費比率（分子）の構造'!L$51</f>
        <v>8</v>
      </c>
      <c r="F43" s="136"/>
      <c r="G43" s="136"/>
      <c r="H43" s="136">
        <f>'実質公債費比率（分子）の構造'!M$51</f>
        <v>7</v>
      </c>
      <c r="I43" s="136"/>
      <c r="J43" s="136"/>
      <c r="K43" s="136">
        <f>'実質公債費比率（分子）の構造'!N$51</f>
        <v>5</v>
      </c>
      <c r="L43" s="136"/>
      <c r="M43" s="136"/>
      <c r="N43" s="136">
        <f>'実質公債費比率（分子）の構造'!O$51</f>
        <v>4</v>
      </c>
      <c r="O43" s="136"/>
      <c r="P43" s="136"/>
    </row>
    <row r="44" spans="1:16">
      <c r="A44" s="136" t="s">
        <v>52</v>
      </c>
      <c r="B44" s="136">
        <f>'実質公債費比率（分子）の構造'!K$50</f>
        <v>39</v>
      </c>
      <c r="C44" s="136"/>
      <c r="D44" s="136"/>
      <c r="E44" s="136">
        <f>'実質公債費比率（分子）の構造'!L$50</f>
        <v>2</v>
      </c>
      <c r="F44" s="136"/>
      <c r="G44" s="136"/>
      <c r="H44" s="136">
        <f>'実質公債費比率（分子）の構造'!M$50</f>
        <v>9</v>
      </c>
      <c r="I44" s="136"/>
      <c r="J44" s="136"/>
      <c r="K44" s="136">
        <f>'実質公債費比率（分子）の構造'!N$50</f>
        <v>1</v>
      </c>
      <c r="L44" s="136"/>
      <c r="M44" s="136"/>
      <c r="N44" s="136">
        <f>'実質公債費比率（分子）の構造'!O$50</f>
        <v>28</v>
      </c>
      <c r="O44" s="136"/>
      <c r="P44" s="136"/>
    </row>
    <row r="45" spans="1:16">
      <c r="A45" s="136" t="s">
        <v>53</v>
      </c>
      <c r="B45" s="136">
        <f>'実質公債費比率（分子）の構造'!K$49</f>
        <v>11</v>
      </c>
      <c r="C45" s="136"/>
      <c r="D45" s="136"/>
      <c r="E45" s="136">
        <f>'実質公債費比率（分子）の構造'!L$49</f>
        <v>11</v>
      </c>
      <c r="F45" s="136"/>
      <c r="G45" s="136"/>
      <c r="H45" s="136">
        <f>'実質公債費比率（分子）の構造'!M$49</f>
        <v>9</v>
      </c>
      <c r="I45" s="136"/>
      <c r="J45" s="136"/>
      <c r="K45" s="136">
        <f>'実質公債費比率（分子）の構造'!N$49</f>
        <v>10</v>
      </c>
      <c r="L45" s="136"/>
      <c r="M45" s="136"/>
      <c r="N45" s="136">
        <f>'実質公債費比率（分子）の構造'!O$49</f>
        <v>10</v>
      </c>
      <c r="O45" s="136"/>
      <c r="P45" s="136"/>
    </row>
    <row r="46" spans="1:16">
      <c r="A46" s="136" t="s">
        <v>54</v>
      </c>
      <c r="B46" s="136">
        <f>'実質公債費比率（分子）の構造'!K$48</f>
        <v>638</v>
      </c>
      <c r="C46" s="136"/>
      <c r="D46" s="136"/>
      <c r="E46" s="136">
        <f>'実質公債費比率（分子）の構造'!L$48</f>
        <v>617</v>
      </c>
      <c r="F46" s="136"/>
      <c r="G46" s="136"/>
      <c r="H46" s="136">
        <f>'実質公債費比率（分子）の構造'!M$48</f>
        <v>615</v>
      </c>
      <c r="I46" s="136"/>
      <c r="J46" s="136"/>
      <c r="K46" s="136">
        <f>'実質公債費比率（分子）の構造'!N$48</f>
        <v>634</v>
      </c>
      <c r="L46" s="136"/>
      <c r="M46" s="136"/>
      <c r="N46" s="136">
        <f>'実質公債費比率（分子）の構造'!O$48</f>
        <v>669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1281</v>
      </c>
      <c r="C49" s="136"/>
      <c r="D49" s="136"/>
      <c r="E49" s="136">
        <f>'実質公債費比率（分子）の構造'!L$45</f>
        <v>1263</v>
      </c>
      <c r="F49" s="136"/>
      <c r="G49" s="136"/>
      <c r="H49" s="136">
        <f>'実質公債費比率（分子）の構造'!M$45</f>
        <v>1291</v>
      </c>
      <c r="I49" s="136"/>
      <c r="J49" s="136"/>
      <c r="K49" s="136">
        <f>'実質公債費比率（分子）の構造'!N$45</f>
        <v>1320</v>
      </c>
      <c r="L49" s="136"/>
      <c r="M49" s="136"/>
      <c r="N49" s="136">
        <f>'実質公債費比率（分子）の構造'!O$45</f>
        <v>1268</v>
      </c>
      <c r="O49" s="136"/>
      <c r="P49" s="136"/>
    </row>
    <row r="50" spans="1:16">
      <c r="A50" s="136" t="s">
        <v>58</v>
      </c>
      <c r="B50" s="136" t="e">
        <f>NA()</f>
        <v>#N/A</v>
      </c>
      <c r="C50" s="136">
        <f>IF(ISNUMBER('実質公債費比率（分子）の構造'!K$53),'実質公債費比率（分子）の構造'!K$53,NA())</f>
        <v>807</v>
      </c>
      <c r="D50" s="136" t="e">
        <f>NA()</f>
        <v>#N/A</v>
      </c>
      <c r="E50" s="136" t="e">
        <f>NA()</f>
        <v>#N/A</v>
      </c>
      <c r="F50" s="136">
        <f>IF(ISNUMBER('実質公債費比率（分子）の構造'!L$53),'実質公債費比率（分子）の構造'!L$53,NA())</f>
        <v>744</v>
      </c>
      <c r="G50" s="136" t="e">
        <f>NA()</f>
        <v>#N/A</v>
      </c>
      <c r="H50" s="136" t="e">
        <f>NA()</f>
        <v>#N/A</v>
      </c>
      <c r="I50" s="136">
        <f>IF(ISNUMBER('実質公債費比率（分子）の構造'!M$53),'実質公債費比率（分子）の構造'!M$53,NA())</f>
        <v>762</v>
      </c>
      <c r="J50" s="136" t="e">
        <f>NA()</f>
        <v>#N/A</v>
      </c>
      <c r="K50" s="136" t="e">
        <f>NA()</f>
        <v>#N/A</v>
      </c>
      <c r="L50" s="136">
        <f>IF(ISNUMBER('実質公債費比率（分子）の構造'!N$53),'実質公債費比率（分子）の構造'!N$53,NA())</f>
        <v>758</v>
      </c>
      <c r="M50" s="136" t="e">
        <f>NA()</f>
        <v>#N/A</v>
      </c>
      <c r="N50" s="136" t="e">
        <f>NA()</f>
        <v>#N/A</v>
      </c>
      <c r="O50" s="136">
        <f>IF(ISNUMBER('実質公債費比率（分子）の構造'!O$53),'実質公債費比率（分子）の構造'!O$53,NA())</f>
        <v>777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13613</v>
      </c>
      <c r="E56" s="135"/>
      <c r="F56" s="135"/>
      <c r="G56" s="135">
        <f>'将来負担比率（分子）の構造'!J$51</f>
        <v>14225</v>
      </c>
      <c r="H56" s="135"/>
      <c r="I56" s="135"/>
      <c r="J56" s="135">
        <f>'将来負担比率（分子）の構造'!K$51</f>
        <v>14003</v>
      </c>
      <c r="K56" s="135"/>
      <c r="L56" s="135"/>
      <c r="M56" s="135">
        <f>'将来負担比率（分子）の構造'!L$51</f>
        <v>13678</v>
      </c>
      <c r="N56" s="135"/>
      <c r="O56" s="135"/>
      <c r="P56" s="135">
        <f>'将来負担比率（分子）の構造'!M$51</f>
        <v>13324</v>
      </c>
    </row>
    <row r="57" spans="1:16">
      <c r="A57" s="135" t="s">
        <v>34</v>
      </c>
      <c r="B57" s="135"/>
      <c r="C57" s="135"/>
      <c r="D57" s="135">
        <f>'将来負担比率（分子）の構造'!I$50</f>
        <v>2166</v>
      </c>
      <c r="E57" s="135"/>
      <c r="F57" s="135"/>
      <c r="G57" s="135">
        <f>'将来負担比率（分子）の構造'!J$50</f>
        <v>2001</v>
      </c>
      <c r="H57" s="135"/>
      <c r="I57" s="135"/>
      <c r="J57" s="135">
        <f>'将来負担比率（分子）の構造'!K$50</f>
        <v>1789</v>
      </c>
      <c r="K57" s="135"/>
      <c r="L57" s="135"/>
      <c r="M57" s="135">
        <f>'将来負担比率（分子）の構造'!L$50</f>
        <v>1659</v>
      </c>
      <c r="N57" s="135"/>
      <c r="O57" s="135"/>
      <c r="P57" s="135">
        <f>'将来負担比率（分子）の構造'!M$50</f>
        <v>1514</v>
      </c>
    </row>
    <row r="58" spans="1:16">
      <c r="A58" s="135" t="s">
        <v>33</v>
      </c>
      <c r="B58" s="135"/>
      <c r="C58" s="135"/>
      <c r="D58" s="135">
        <f>'将来負担比率（分子）の構造'!I$49</f>
        <v>387</v>
      </c>
      <c r="E58" s="135"/>
      <c r="F58" s="135"/>
      <c r="G58" s="135">
        <f>'将来負担比率（分子）の構造'!J$49</f>
        <v>437</v>
      </c>
      <c r="H58" s="135"/>
      <c r="I58" s="135"/>
      <c r="J58" s="135">
        <f>'将来負担比率（分子）の構造'!K$49</f>
        <v>420</v>
      </c>
      <c r="K58" s="135"/>
      <c r="L58" s="135"/>
      <c r="M58" s="135">
        <f>'将来負担比率（分子）の構造'!L$49</f>
        <v>239</v>
      </c>
      <c r="N58" s="135"/>
      <c r="O58" s="135"/>
      <c r="P58" s="135">
        <f>'将来負担比率（分子）の構造'!M$49</f>
        <v>327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24</v>
      </c>
      <c r="C61" s="135"/>
      <c r="D61" s="135"/>
      <c r="E61" s="135">
        <f>'将来負担比率（分子）の構造'!J$46</f>
        <v>18</v>
      </c>
      <c r="F61" s="135"/>
      <c r="G61" s="135"/>
      <c r="H61" s="135">
        <f>'将来負担比率（分子）の構造'!K$46</f>
        <v>47</v>
      </c>
      <c r="I61" s="135"/>
      <c r="J61" s="135"/>
      <c r="K61" s="135">
        <f>'将来負担比率（分子）の構造'!L$46</f>
        <v>5</v>
      </c>
      <c r="L61" s="135"/>
      <c r="M61" s="135"/>
      <c r="N61" s="135">
        <f>'将来負担比率（分子）の構造'!M$46</f>
        <v>23</v>
      </c>
      <c r="O61" s="135"/>
      <c r="P61" s="135"/>
    </row>
    <row r="62" spans="1:16">
      <c r="A62" s="135" t="s">
        <v>28</v>
      </c>
      <c r="B62" s="135">
        <f>'将来負担比率（分子）の構造'!I$45</f>
        <v>2560</v>
      </c>
      <c r="C62" s="135"/>
      <c r="D62" s="135"/>
      <c r="E62" s="135">
        <f>'将来負担比率（分子）の構造'!J$45</f>
        <v>2492</v>
      </c>
      <c r="F62" s="135"/>
      <c r="G62" s="135"/>
      <c r="H62" s="135">
        <f>'将来負担比率（分子）の構造'!K$45</f>
        <v>2330</v>
      </c>
      <c r="I62" s="135"/>
      <c r="J62" s="135"/>
      <c r="K62" s="135">
        <f>'将来負担比率（分子）の構造'!L$45</f>
        <v>2001</v>
      </c>
      <c r="L62" s="135"/>
      <c r="M62" s="135"/>
      <c r="N62" s="135">
        <f>'将来負担比率（分子）の構造'!M$45</f>
        <v>1933</v>
      </c>
      <c r="O62" s="135"/>
      <c r="P62" s="135"/>
    </row>
    <row r="63" spans="1:16">
      <c r="A63" s="135" t="s">
        <v>27</v>
      </c>
      <c r="B63" s="135">
        <f>'将来負担比率（分子）の構造'!I$44</f>
        <v>181</v>
      </c>
      <c r="C63" s="135"/>
      <c r="D63" s="135"/>
      <c r="E63" s="135">
        <f>'将来負担比率（分子）の構造'!J$44</f>
        <v>148</v>
      </c>
      <c r="F63" s="135"/>
      <c r="G63" s="135"/>
      <c r="H63" s="135">
        <f>'将来負担比率（分子）の構造'!K$44</f>
        <v>276</v>
      </c>
      <c r="I63" s="135"/>
      <c r="J63" s="135"/>
      <c r="K63" s="135">
        <f>'将来負担比率（分子）の構造'!L$44</f>
        <v>251</v>
      </c>
      <c r="L63" s="135"/>
      <c r="M63" s="135"/>
      <c r="N63" s="135">
        <f>'将来負担比率（分子）の構造'!M$44</f>
        <v>233</v>
      </c>
      <c r="O63" s="135"/>
      <c r="P63" s="135"/>
    </row>
    <row r="64" spans="1:16">
      <c r="A64" s="135" t="s">
        <v>26</v>
      </c>
      <c r="B64" s="135">
        <f>'将来負担比率（分子）の構造'!I$43</f>
        <v>10256</v>
      </c>
      <c r="C64" s="135"/>
      <c r="D64" s="135"/>
      <c r="E64" s="135">
        <f>'将来負担比率（分子）の構造'!J$43</f>
        <v>10150</v>
      </c>
      <c r="F64" s="135"/>
      <c r="G64" s="135"/>
      <c r="H64" s="135">
        <f>'将来負担比率（分子）の構造'!K$43</f>
        <v>9848</v>
      </c>
      <c r="I64" s="135"/>
      <c r="J64" s="135"/>
      <c r="K64" s="135">
        <f>'将来負担比率（分子）の構造'!L$43</f>
        <v>9549</v>
      </c>
      <c r="L64" s="135"/>
      <c r="M64" s="135"/>
      <c r="N64" s="135">
        <f>'将来負担比率（分子）の構造'!M$43</f>
        <v>9385</v>
      </c>
      <c r="O64" s="135"/>
      <c r="P64" s="135"/>
    </row>
    <row r="65" spans="1:16">
      <c r="A65" s="135" t="s">
        <v>25</v>
      </c>
      <c r="B65" s="135">
        <f>'将来負担比率（分子）の構造'!I$42</f>
        <v>963</v>
      </c>
      <c r="C65" s="135"/>
      <c r="D65" s="135"/>
      <c r="E65" s="135">
        <f>'将来負担比率（分子）の構造'!J$42</f>
        <v>1041</v>
      </c>
      <c r="F65" s="135"/>
      <c r="G65" s="135"/>
      <c r="H65" s="135">
        <f>'将来負担比率（分子）の構造'!K$42</f>
        <v>982</v>
      </c>
      <c r="I65" s="135"/>
      <c r="J65" s="135"/>
      <c r="K65" s="135">
        <f>'将来負担比率（分子）の構造'!L$42</f>
        <v>924</v>
      </c>
      <c r="L65" s="135"/>
      <c r="M65" s="135"/>
      <c r="N65" s="135">
        <f>'将来負担比率（分子）の構造'!M$42</f>
        <v>868</v>
      </c>
      <c r="O65" s="135"/>
      <c r="P65" s="135"/>
    </row>
    <row r="66" spans="1:16">
      <c r="A66" s="135" t="s">
        <v>24</v>
      </c>
      <c r="B66" s="135">
        <f>'将来負担比率（分子）の構造'!I$41</f>
        <v>11449</v>
      </c>
      <c r="C66" s="135"/>
      <c r="D66" s="135"/>
      <c r="E66" s="135">
        <f>'将来負担比率（分子）の構造'!J$41</f>
        <v>11266</v>
      </c>
      <c r="F66" s="135"/>
      <c r="G66" s="135"/>
      <c r="H66" s="135">
        <f>'将来負担比率（分子）の構造'!K$41</f>
        <v>11218</v>
      </c>
      <c r="I66" s="135"/>
      <c r="J66" s="135"/>
      <c r="K66" s="135">
        <f>'将来負担比率（分子）の構造'!L$41</f>
        <v>10911</v>
      </c>
      <c r="L66" s="135"/>
      <c r="M66" s="135"/>
      <c r="N66" s="135">
        <f>'将来負担比率（分子）の構造'!M$41</f>
        <v>10437</v>
      </c>
      <c r="O66" s="135"/>
      <c r="P66" s="135"/>
    </row>
    <row r="67" spans="1:16">
      <c r="A67" s="135" t="s">
        <v>62</v>
      </c>
      <c r="B67" s="135" t="e">
        <f>NA()</f>
        <v>#N/A</v>
      </c>
      <c r="C67" s="135">
        <f>IF(ISNUMBER('将来負担比率（分子）の構造'!I$52), IF('将来負担比率（分子）の構造'!I$52 &lt; 0, 0, '将来負担比率（分子）の構造'!I$52), NA())</f>
        <v>9268</v>
      </c>
      <c r="D67" s="135" t="e">
        <f>NA()</f>
        <v>#N/A</v>
      </c>
      <c r="E67" s="135" t="e">
        <f>NA()</f>
        <v>#N/A</v>
      </c>
      <c r="F67" s="135">
        <f>IF(ISNUMBER('将来負担比率（分子）の構造'!J$52), IF('将来負担比率（分子）の構造'!J$52 &lt; 0, 0, '将来負担比率（分子）の構造'!J$52), NA())</f>
        <v>8452</v>
      </c>
      <c r="G67" s="135" t="e">
        <f>NA()</f>
        <v>#N/A</v>
      </c>
      <c r="H67" s="135" t="e">
        <f>NA()</f>
        <v>#N/A</v>
      </c>
      <c r="I67" s="135">
        <f>IF(ISNUMBER('将来負担比率（分子）の構造'!K$52), IF('将来負担比率（分子）の構造'!K$52 &lt; 0, 0, '将来負担比率（分子）の構造'!K$52), NA())</f>
        <v>8489</v>
      </c>
      <c r="J67" s="135" t="e">
        <f>NA()</f>
        <v>#N/A</v>
      </c>
      <c r="K67" s="135" t="e">
        <f>NA()</f>
        <v>#N/A</v>
      </c>
      <c r="L67" s="135">
        <f>IF(ISNUMBER('将来負担比率（分子）の構造'!L$52), IF('将来負担比率（分子）の構造'!L$52 &lt; 0, 0, '将来負担比率（分子）の構造'!L$52), NA())</f>
        <v>8064</v>
      </c>
      <c r="M67" s="135" t="e">
        <f>NA()</f>
        <v>#N/A</v>
      </c>
      <c r="N67" s="135" t="e">
        <f>NA()</f>
        <v>#N/A</v>
      </c>
      <c r="O67" s="135">
        <f>IF(ISNUMBER('将来負担比率（分子）の構造'!M$52), IF('将来負担比率（分子）の構造'!M$52 &lt; 0, 0, '将来負担比率（分子）の構造'!M$52), NA())</f>
        <v>7714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2685506</v>
      </c>
      <c r="S5" s="613"/>
      <c r="T5" s="613"/>
      <c r="U5" s="613"/>
      <c r="V5" s="613"/>
      <c r="W5" s="613"/>
      <c r="X5" s="613"/>
      <c r="Y5" s="614"/>
      <c r="Z5" s="615">
        <v>23.3</v>
      </c>
      <c r="AA5" s="615"/>
      <c r="AB5" s="615"/>
      <c r="AC5" s="615"/>
      <c r="AD5" s="616">
        <v>2568121</v>
      </c>
      <c r="AE5" s="616"/>
      <c r="AF5" s="616"/>
      <c r="AG5" s="616"/>
      <c r="AH5" s="616"/>
      <c r="AI5" s="616"/>
      <c r="AJ5" s="616"/>
      <c r="AK5" s="616"/>
      <c r="AL5" s="617">
        <v>37.6</v>
      </c>
      <c r="AM5" s="618"/>
      <c r="AN5" s="618"/>
      <c r="AO5" s="619"/>
      <c r="AP5" s="609" t="s">
        <v>203</v>
      </c>
      <c r="AQ5" s="610"/>
      <c r="AR5" s="610"/>
      <c r="AS5" s="610"/>
      <c r="AT5" s="610"/>
      <c r="AU5" s="610"/>
      <c r="AV5" s="610"/>
      <c r="AW5" s="610"/>
      <c r="AX5" s="610"/>
      <c r="AY5" s="610"/>
      <c r="AZ5" s="610"/>
      <c r="BA5" s="610"/>
      <c r="BB5" s="610"/>
      <c r="BC5" s="610"/>
      <c r="BD5" s="610"/>
      <c r="BE5" s="610"/>
      <c r="BF5" s="611"/>
      <c r="BG5" s="623">
        <v>2563744</v>
      </c>
      <c r="BH5" s="624"/>
      <c r="BI5" s="624"/>
      <c r="BJ5" s="624"/>
      <c r="BK5" s="624"/>
      <c r="BL5" s="624"/>
      <c r="BM5" s="624"/>
      <c r="BN5" s="625"/>
      <c r="BO5" s="626">
        <v>95.5</v>
      </c>
      <c r="BP5" s="626"/>
      <c r="BQ5" s="626"/>
      <c r="BR5" s="626"/>
      <c r="BS5" s="627">
        <v>23497</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c r="B6" s="620" t="s">
        <v>207</v>
      </c>
      <c r="C6" s="621"/>
      <c r="D6" s="621"/>
      <c r="E6" s="621"/>
      <c r="F6" s="621"/>
      <c r="G6" s="621"/>
      <c r="H6" s="621"/>
      <c r="I6" s="621"/>
      <c r="J6" s="621"/>
      <c r="K6" s="621"/>
      <c r="L6" s="621"/>
      <c r="M6" s="621"/>
      <c r="N6" s="621"/>
      <c r="O6" s="621"/>
      <c r="P6" s="621"/>
      <c r="Q6" s="622"/>
      <c r="R6" s="623">
        <v>108057</v>
      </c>
      <c r="S6" s="624"/>
      <c r="T6" s="624"/>
      <c r="U6" s="624"/>
      <c r="V6" s="624"/>
      <c r="W6" s="624"/>
      <c r="X6" s="624"/>
      <c r="Y6" s="625"/>
      <c r="Z6" s="626">
        <v>0.9</v>
      </c>
      <c r="AA6" s="626"/>
      <c r="AB6" s="626"/>
      <c r="AC6" s="626"/>
      <c r="AD6" s="627">
        <v>108057</v>
      </c>
      <c r="AE6" s="627"/>
      <c r="AF6" s="627"/>
      <c r="AG6" s="627"/>
      <c r="AH6" s="627"/>
      <c r="AI6" s="627"/>
      <c r="AJ6" s="627"/>
      <c r="AK6" s="627"/>
      <c r="AL6" s="628">
        <v>1.6</v>
      </c>
      <c r="AM6" s="629"/>
      <c r="AN6" s="629"/>
      <c r="AO6" s="630"/>
      <c r="AP6" s="620" t="s">
        <v>208</v>
      </c>
      <c r="AQ6" s="621"/>
      <c r="AR6" s="621"/>
      <c r="AS6" s="621"/>
      <c r="AT6" s="621"/>
      <c r="AU6" s="621"/>
      <c r="AV6" s="621"/>
      <c r="AW6" s="621"/>
      <c r="AX6" s="621"/>
      <c r="AY6" s="621"/>
      <c r="AZ6" s="621"/>
      <c r="BA6" s="621"/>
      <c r="BB6" s="621"/>
      <c r="BC6" s="621"/>
      <c r="BD6" s="621"/>
      <c r="BE6" s="621"/>
      <c r="BF6" s="622"/>
      <c r="BG6" s="623">
        <v>2563744</v>
      </c>
      <c r="BH6" s="624"/>
      <c r="BI6" s="624"/>
      <c r="BJ6" s="624"/>
      <c r="BK6" s="624"/>
      <c r="BL6" s="624"/>
      <c r="BM6" s="624"/>
      <c r="BN6" s="625"/>
      <c r="BO6" s="626">
        <v>95.5</v>
      </c>
      <c r="BP6" s="626"/>
      <c r="BQ6" s="626"/>
      <c r="BR6" s="626"/>
      <c r="BS6" s="627">
        <v>23497</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160758</v>
      </c>
      <c r="CS6" s="624"/>
      <c r="CT6" s="624"/>
      <c r="CU6" s="624"/>
      <c r="CV6" s="624"/>
      <c r="CW6" s="624"/>
      <c r="CX6" s="624"/>
      <c r="CY6" s="625"/>
      <c r="CZ6" s="626">
        <v>1.4</v>
      </c>
      <c r="DA6" s="626"/>
      <c r="DB6" s="626"/>
      <c r="DC6" s="626"/>
      <c r="DD6" s="632" t="s">
        <v>210</v>
      </c>
      <c r="DE6" s="624"/>
      <c r="DF6" s="624"/>
      <c r="DG6" s="624"/>
      <c r="DH6" s="624"/>
      <c r="DI6" s="624"/>
      <c r="DJ6" s="624"/>
      <c r="DK6" s="624"/>
      <c r="DL6" s="624"/>
      <c r="DM6" s="624"/>
      <c r="DN6" s="624"/>
      <c r="DO6" s="624"/>
      <c r="DP6" s="625"/>
      <c r="DQ6" s="632">
        <v>160758</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5093</v>
      </c>
      <c r="S7" s="624"/>
      <c r="T7" s="624"/>
      <c r="U7" s="624"/>
      <c r="V7" s="624"/>
      <c r="W7" s="624"/>
      <c r="X7" s="624"/>
      <c r="Y7" s="625"/>
      <c r="Z7" s="626">
        <v>0</v>
      </c>
      <c r="AA7" s="626"/>
      <c r="AB7" s="626"/>
      <c r="AC7" s="626"/>
      <c r="AD7" s="627">
        <v>5093</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1203807</v>
      </c>
      <c r="BH7" s="624"/>
      <c r="BI7" s="624"/>
      <c r="BJ7" s="624"/>
      <c r="BK7" s="624"/>
      <c r="BL7" s="624"/>
      <c r="BM7" s="624"/>
      <c r="BN7" s="625"/>
      <c r="BO7" s="626">
        <v>44.8</v>
      </c>
      <c r="BP7" s="626"/>
      <c r="BQ7" s="626"/>
      <c r="BR7" s="626"/>
      <c r="BS7" s="627">
        <v>23497</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1395804</v>
      </c>
      <c r="CS7" s="624"/>
      <c r="CT7" s="624"/>
      <c r="CU7" s="624"/>
      <c r="CV7" s="624"/>
      <c r="CW7" s="624"/>
      <c r="CX7" s="624"/>
      <c r="CY7" s="625"/>
      <c r="CZ7" s="626">
        <v>12.2</v>
      </c>
      <c r="DA7" s="626"/>
      <c r="DB7" s="626"/>
      <c r="DC7" s="626"/>
      <c r="DD7" s="632">
        <v>6647</v>
      </c>
      <c r="DE7" s="624"/>
      <c r="DF7" s="624"/>
      <c r="DG7" s="624"/>
      <c r="DH7" s="624"/>
      <c r="DI7" s="624"/>
      <c r="DJ7" s="624"/>
      <c r="DK7" s="624"/>
      <c r="DL7" s="624"/>
      <c r="DM7" s="624"/>
      <c r="DN7" s="624"/>
      <c r="DO7" s="624"/>
      <c r="DP7" s="625"/>
      <c r="DQ7" s="632">
        <v>1023780</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14597</v>
      </c>
      <c r="S8" s="624"/>
      <c r="T8" s="624"/>
      <c r="U8" s="624"/>
      <c r="V8" s="624"/>
      <c r="W8" s="624"/>
      <c r="X8" s="624"/>
      <c r="Y8" s="625"/>
      <c r="Z8" s="626">
        <v>0.1</v>
      </c>
      <c r="AA8" s="626"/>
      <c r="AB8" s="626"/>
      <c r="AC8" s="626"/>
      <c r="AD8" s="627">
        <v>14597</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48321</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3719409</v>
      </c>
      <c r="CS8" s="624"/>
      <c r="CT8" s="624"/>
      <c r="CU8" s="624"/>
      <c r="CV8" s="624"/>
      <c r="CW8" s="624"/>
      <c r="CX8" s="624"/>
      <c r="CY8" s="625"/>
      <c r="CZ8" s="626">
        <v>32.6</v>
      </c>
      <c r="DA8" s="626"/>
      <c r="DB8" s="626"/>
      <c r="DC8" s="626"/>
      <c r="DD8" s="632">
        <v>9320</v>
      </c>
      <c r="DE8" s="624"/>
      <c r="DF8" s="624"/>
      <c r="DG8" s="624"/>
      <c r="DH8" s="624"/>
      <c r="DI8" s="624"/>
      <c r="DJ8" s="624"/>
      <c r="DK8" s="624"/>
      <c r="DL8" s="624"/>
      <c r="DM8" s="624"/>
      <c r="DN8" s="624"/>
      <c r="DO8" s="624"/>
      <c r="DP8" s="625"/>
      <c r="DQ8" s="632">
        <v>2075812</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12780</v>
      </c>
      <c r="S9" s="624"/>
      <c r="T9" s="624"/>
      <c r="U9" s="624"/>
      <c r="V9" s="624"/>
      <c r="W9" s="624"/>
      <c r="X9" s="624"/>
      <c r="Y9" s="625"/>
      <c r="Z9" s="626">
        <v>0.1</v>
      </c>
      <c r="AA9" s="626"/>
      <c r="AB9" s="626"/>
      <c r="AC9" s="626"/>
      <c r="AD9" s="627">
        <v>12780</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981934</v>
      </c>
      <c r="BH9" s="624"/>
      <c r="BI9" s="624"/>
      <c r="BJ9" s="624"/>
      <c r="BK9" s="624"/>
      <c r="BL9" s="624"/>
      <c r="BM9" s="624"/>
      <c r="BN9" s="625"/>
      <c r="BO9" s="626">
        <v>36.6</v>
      </c>
      <c r="BP9" s="626"/>
      <c r="BQ9" s="626"/>
      <c r="BR9" s="626"/>
      <c r="BS9" s="632" t="s">
        <v>109</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718152</v>
      </c>
      <c r="CS9" s="624"/>
      <c r="CT9" s="624"/>
      <c r="CU9" s="624"/>
      <c r="CV9" s="624"/>
      <c r="CW9" s="624"/>
      <c r="CX9" s="624"/>
      <c r="CY9" s="625"/>
      <c r="CZ9" s="626">
        <v>6.3</v>
      </c>
      <c r="DA9" s="626"/>
      <c r="DB9" s="626"/>
      <c r="DC9" s="626"/>
      <c r="DD9" s="632">
        <v>3581</v>
      </c>
      <c r="DE9" s="624"/>
      <c r="DF9" s="624"/>
      <c r="DG9" s="624"/>
      <c r="DH9" s="624"/>
      <c r="DI9" s="624"/>
      <c r="DJ9" s="624"/>
      <c r="DK9" s="624"/>
      <c r="DL9" s="624"/>
      <c r="DM9" s="624"/>
      <c r="DN9" s="624"/>
      <c r="DO9" s="624"/>
      <c r="DP9" s="625"/>
      <c r="DQ9" s="632">
        <v>673447</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517729</v>
      </c>
      <c r="S10" s="624"/>
      <c r="T10" s="624"/>
      <c r="U10" s="624"/>
      <c r="V10" s="624"/>
      <c r="W10" s="624"/>
      <c r="X10" s="624"/>
      <c r="Y10" s="625"/>
      <c r="Z10" s="626">
        <v>4.5</v>
      </c>
      <c r="AA10" s="626"/>
      <c r="AB10" s="626"/>
      <c r="AC10" s="626"/>
      <c r="AD10" s="627">
        <v>517729</v>
      </c>
      <c r="AE10" s="627"/>
      <c r="AF10" s="627"/>
      <c r="AG10" s="627"/>
      <c r="AH10" s="627"/>
      <c r="AI10" s="627"/>
      <c r="AJ10" s="627"/>
      <c r="AK10" s="627"/>
      <c r="AL10" s="628">
        <v>7.6</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54668</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83021</v>
      </c>
      <c r="CS10" s="624"/>
      <c r="CT10" s="624"/>
      <c r="CU10" s="624"/>
      <c r="CV10" s="624"/>
      <c r="CW10" s="624"/>
      <c r="CX10" s="624"/>
      <c r="CY10" s="625"/>
      <c r="CZ10" s="626">
        <v>0.7</v>
      </c>
      <c r="DA10" s="626"/>
      <c r="DB10" s="626"/>
      <c r="DC10" s="626"/>
      <c r="DD10" s="632" t="s">
        <v>109</v>
      </c>
      <c r="DE10" s="624"/>
      <c r="DF10" s="624"/>
      <c r="DG10" s="624"/>
      <c r="DH10" s="624"/>
      <c r="DI10" s="624"/>
      <c r="DJ10" s="624"/>
      <c r="DK10" s="624"/>
      <c r="DL10" s="624"/>
      <c r="DM10" s="624"/>
      <c r="DN10" s="624"/>
      <c r="DO10" s="624"/>
      <c r="DP10" s="625"/>
      <c r="DQ10" s="632">
        <v>47178</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118884</v>
      </c>
      <c r="BH11" s="624"/>
      <c r="BI11" s="624"/>
      <c r="BJ11" s="624"/>
      <c r="BK11" s="624"/>
      <c r="BL11" s="624"/>
      <c r="BM11" s="624"/>
      <c r="BN11" s="625"/>
      <c r="BO11" s="626">
        <v>4.4000000000000004</v>
      </c>
      <c r="BP11" s="626"/>
      <c r="BQ11" s="626"/>
      <c r="BR11" s="626"/>
      <c r="BS11" s="632">
        <v>23497</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249992</v>
      </c>
      <c r="CS11" s="624"/>
      <c r="CT11" s="624"/>
      <c r="CU11" s="624"/>
      <c r="CV11" s="624"/>
      <c r="CW11" s="624"/>
      <c r="CX11" s="624"/>
      <c r="CY11" s="625"/>
      <c r="CZ11" s="626">
        <v>2.2000000000000002</v>
      </c>
      <c r="DA11" s="626"/>
      <c r="DB11" s="626"/>
      <c r="DC11" s="626"/>
      <c r="DD11" s="632">
        <v>97758</v>
      </c>
      <c r="DE11" s="624"/>
      <c r="DF11" s="624"/>
      <c r="DG11" s="624"/>
      <c r="DH11" s="624"/>
      <c r="DI11" s="624"/>
      <c r="DJ11" s="624"/>
      <c r="DK11" s="624"/>
      <c r="DL11" s="624"/>
      <c r="DM11" s="624"/>
      <c r="DN11" s="624"/>
      <c r="DO11" s="624"/>
      <c r="DP11" s="625"/>
      <c r="DQ11" s="632">
        <v>175732</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1128266</v>
      </c>
      <c r="BH12" s="624"/>
      <c r="BI12" s="624"/>
      <c r="BJ12" s="624"/>
      <c r="BK12" s="624"/>
      <c r="BL12" s="624"/>
      <c r="BM12" s="624"/>
      <c r="BN12" s="625"/>
      <c r="BO12" s="626">
        <v>42</v>
      </c>
      <c r="BP12" s="626"/>
      <c r="BQ12" s="626"/>
      <c r="BR12" s="626"/>
      <c r="BS12" s="632" t="s">
        <v>109</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1033124</v>
      </c>
      <c r="CS12" s="624"/>
      <c r="CT12" s="624"/>
      <c r="CU12" s="624"/>
      <c r="CV12" s="624"/>
      <c r="CW12" s="624"/>
      <c r="CX12" s="624"/>
      <c r="CY12" s="625"/>
      <c r="CZ12" s="626">
        <v>9.1</v>
      </c>
      <c r="DA12" s="626"/>
      <c r="DB12" s="626"/>
      <c r="DC12" s="626"/>
      <c r="DD12" s="632" t="s">
        <v>109</v>
      </c>
      <c r="DE12" s="624"/>
      <c r="DF12" s="624"/>
      <c r="DG12" s="624"/>
      <c r="DH12" s="624"/>
      <c r="DI12" s="624"/>
      <c r="DJ12" s="624"/>
      <c r="DK12" s="624"/>
      <c r="DL12" s="624"/>
      <c r="DM12" s="624"/>
      <c r="DN12" s="624"/>
      <c r="DO12" s="624"/>
      <c r="DP12" s="625"/>
      <c r="DQ12" s="632">
        <v>131489</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18374</v>
      </c>
      <c r="S13" s="624"/>
      <c r="T13" s="624"/>
      <c r="U13" s="624"/>
      <c r="V13" s="624"/>
      <c r="W13" s="624"/>
      <c r="X13" s="624"/>
      <c r="Y13" s="625"/>
      <c r="Z13" s="626">
        <v>0.2</v>
      </c>
      <c r="AA13" s="626"/>
      <c r="AB13" s="626"/>
      <c r="AC13" s="626"/>
      <c r="AD13" s="627">
        <v>18374</v>
      </c>
      <c r="AE13" s="627"/>
      <c r="AF13" s="627"/>
      <c r="AG13" s="627"/>
      <c r="AH13" s="627"/>
      <c r="AI13" s="627"/>
      <c r="AJ13" s="627"/>
      <c r="AK13" s="627"/>
      <c r="AL13" s="628">
        <v>0.3</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1124677</v>
      </c>
      <c r="BH13" s="624"/>
      <c r="BI13" s="624"/>
      <c r="BJ13" s="624"/>
      <c r="BK13" s="624"/>
      <c r="BL13" s="624"/>
      <c r="BM13" s="624"/>
      <c r="BN13" s="625"/>
      <c r="BO13" s="626">
        <v>41.9</v>
      </c>
      <c r="BP13" s="626"/>
      <c r="BQ13" s="626"/>
      <c r="BR13" s="626"/>
      <c r="BS13" s="632" t="s">
        <v>109</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1233613</v>
      </c>
      <c r="CS13" s="624"/>
      <c r="CT13" s="624"/>
      <c r="CU13" s="624"/>
      <c r="CV13" s="624"/>
      <c r="CW13" s="624"/>
      <c r="CX13" s="624"/>
      <c r="CY13" s="625"/>
      <c r="CZ13" s="626">
        <v>10.8</v>
      </c>
      <c r="DA13" s="626"/>
      <c r="DB13" s="626"/>
      <c r="DC13" s="626"/>
      <c r="DD13" s="632">
        <v>186582</v>
      </c>
      <c r="DE13" s="624"/>
      <c r="DF13" s="624"/>
      <c r="DG13" s="624"/>
      <c r="DH13" s="624"/>
      <c r="DI13" s="624"/>
      <c r="DJ13" s="624"/>
      <c r="DK13" s="624"/>
      <c r="DL13" s="624"/>
      <c r="DM13" s="624"/>
      <c r="DN13" s="624"/>
      <c r="DO13" s="624"/>
      <c r="DP13" s="625"/>
      <c r="DQ13" s="632">
        <v>996882</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69021</v>
      </c>
      <c r="BH14" s="624"/>
      <c r="BI14" s="624"/>
      <c r="BJ14" s="624"/>
      <c r="BK14" s="624"/>
      <c r="BL14" s="624"/>
      <c r="BM14" s="624"/>
      <c r="BN14" s="625"/>
      <c r="BO14" s="626">
        <v>2.6</v>
      </c>
      <c r="BP14" s="626"/>
      <c r="BQ14" s="626"/>
      <c r="BR14" s="626"/>
      <c r="BS14" s="632" t="s">
        <v>109</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394309</v>
      </c>
      <c r="CS14" s="624"/>
      <c r="CT14" s="624"/>
      <c r="CU14" s="624"/>
      <c r="CV14" s="624"/>
      <c r="CW14" s="624"/>
      <c r="CX14" s="624"/>
      <c r="CY14" s="625"/>
      <c r="CZ14" s="626">
        <v>3.5</v>
      </c>
      <c r="DA14" s="626"/>
      <c r="DB14" s="626"/>
      <c r="DC14" s="626"/>
      <c r="DD14" s="632" t="s">
        <v>109</v>
      </c>
      <c r="DE14" s="624"/>
      <c r="DF14" s="624"/>
      <c r="DG14" s="624"/>
      <c r="DH14" s="624"/>
      <c r="DI14" s="624"/>
      <c r="DJ14" s="624"/>
      <c r="DK14" s="624"/>
      <c r="DL14" s="624"/>
      <c r="DM14" s="624"/>
      <c r="DN14" s="624"/>
      <c r="DO14" s="624"/>
      <c r="DP14" s="625"/>
      <c r="DQ14" s="632">
        <v>394289</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9325</v>
      </c>
      <c r="S15" s="624"/>
      <c r="T15" s="624"/>
      <c r="U15" s="624"/>
      <c r="V15" s="624"/>
      <c r="W15" s="624"/>
      <c r="X15" s="624"/>
      <c r="Y15" s="625"/>
      <c r="Z15" s="626">
        <v>0.1</v>
      </c>
      <c r="AA15" s="626"/>
      <c r="AB15" s="626"/>
      <c r="AC15" s="626"/>
      <c r="AD15" s="627">
        <v>9325</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162650</v>
      </c>
      <c r="BH15" s="624"/>
      <c r="BI15" s="624"/>
      <c r="BJ15" s="624"/>
      <c r="BK15" s="624"/>
      <c r="BL15" s="624"/>
      <c r="BM15" s="624"/>
      <c r="BN15" s="625"/>
      <c r="BO15" s="626">
        <v>6.1</v>
      </c>
      <c r="BP15" s="626"/>
      <c r="BQ15" s="626"/>
      <c r="BR15" s="626"/>
      <c r="BS15" s="632" t="s">
        <v>109</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1115111</v>
      </c>
      <c r="CS15" s="624"/>
      <c r="CT15" s="624"/>
      <c r="CU15" s="624"/>
      <c r="CV15" s="624"/>
      <c r="CW15" s="624"/>
      <c r="CX15" s="624"/>
      <c r="CY15" s="625"/>
      <c r="CZ15" s="626">
        <v>9.8000000000000007</v>
      </c>
      <c r="DA15" s="626"/>
      <c r="DB15" s="626"/>
      <c r="DC15" s="626"/>
      <c r="DD15" s="632">
        <v>8289</v>
      </c>
      <c r="DE15" s="624"/>
      <c r="DF15" s="624"/>
      <c r="DG15" s="624"/>
      <c r="DH15" s="624"/>
      <c r="DI15" s="624"/>
      <c r="DJ15" s="624"/>
      <c r="DK15" s="624"/>
      <c r="DL15" s="624"/>
      <c r="DM15" s="624"/>
      <c r="DN15" s="624"/>
      <c r="DO15" s="624"/>
      <c r="DP15" s="625"/>
      <c r="DQ15" s="632">
        <v>1009224</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3949340</v>
      </c>
      <c r="S16" s="624"/>
      <c r="T16" s="624"/>
      <c r="U16" s="624"/>
      <c r="V16" s="624"/>
      <c r="W16" s="624"/>
      <c r="X16" s="624"/>
      <c r="Y16" s="625"/>
      <c r="Z16" s="626">
        <v>34.299999999999997</v>
      </c>
      <c r="AA16" s="626"/>
      <c r="AB16" s="626"/>
      <c r="AC16" s="626"/>
      <c r="AD16" s="627">
        <v>3532966</v>
      </c>
      <c r="AE16" s="627"/>
      <c r="AF16" s="627"/>
      <c r="AG16" s="627"/>
      <c r="AH16" s="627"/>
      <c r="AI16" s="627"/>
      <c r="AJ16" s="627"/>
      <c r="AK16" s="627"/>
      <c r="AL16" s="628">
        <v>51.7</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2261</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2261</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3532966</v>
      </c>
      <c r="S17" s="624"/>
      <c r="T17" s="624"/>
      <c r="U17" s="624"/>
      <c r="V17" s="624"/>
      <c r="W17" s="624"/>
      <c r="X17" s="624"/>
      <c r="Y17" s="625"/>
      <c r="Z17" s="626">
        <v>30.7</v>
      </c>
      <c r="AA17" s="626"/>
      <c r="AB17" s="626"/>
      <c r="AC17" s="626"/>
      <c r="AD17" s="627">
        <v>3532966</v>
      </c>
      <c r="AE17" s="627"/>
      <c r="AF17" s="627"/>
      <c r="AG17" s="627"/>
      <c r="AH17" s="627"/>
      <c r="AI17" s="627"/>
      <c r="AJ17" s="627"/>
      <c r="AK17" s="627"/>
      <c r="AL17" s="628">
        <v>51.7</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1306591</v>
      </c>
      <c r="CS17" s="624"/>
      <c r="CT17" s="624"/>
      <c r="CU17" s="624"/>
      <c r="CV17" s="624"/>
      <c r="CW17" s="624"/>
      <c r="CX17" s="624"/>
      <c r="CY17" s="625"/>
      <c r="CZ17" s="626">
        <v>11.4</v>
      </c>
      <c r="DA17" s="626"/>
      <c r="DB17" s="626"/>
      <c r="DC17" s="626"/>
      <c r="DD17" s="632" t="s">
        <v>109</v>
      </c>
      <c r="DE17" s="624"/>
      <c r="DF17" s="624"/>
      <c r="DG17" s="624"/>
      <c r="DH17" s="624"/>
      <c r="DI17" s="624"/>
      <c r="DJ17" s="624"/>
      <c r="DK17" s="624"/>
      <c r="DL17" s="624"/>
      <c r="DM17" s="624"/>
      <c r="DN17" s="624"/>
      <c r="DO17" s="624"/>
      <c r="DP17" s="625"/>
      <c r="DQ17" s="632">
        <v>1267425</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416372</v>
      </c>
      <c r="S18" s="624"/>
      <c r="T18" s="624"/>
      <c r="U18" s="624"/>
      <c r="V18" s="624"/>
      <c r="W18" s="624"/>
      <c r="X18" s="624"/>
      <c r="Y18" s="625"/>
      <c r="Z18" s="626">
        <v>3.6</v>
      </c>
      <c r="AA18" s="626"/>
      <c r="AB18" s="626"/>
      <c r="AC18" s="626"/>
      <c r="AD18" s="627" t="s">
        <v>109</v>
      </c>
      <c r="AE18" s="627"/>
      <c r="AF18" s="627"/>
      <c r="AG18" s="627"/>
      <c r="AH18" s="627"/>
      <c r="AI18" s="627"/>
      <c r="AJ18" s="627"/>
      <c r="AK18" s="627"/>
      <c r="AL18" s="628" t="s">
        <v>109</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121762</v>
      </c>
      <c r="BH19" s="624"/>
      <c r="BI19" s="624"/>
      <c r="BJ19" s="624"/>
      <c r="BK19" s="624"/>
      <c r="BL19" s="624"/>
      <c r="BM19" s="624"/>
      <c r="BN19" s="625"/>
      <c r="BO19" s="626">
        <v>4.5</v>
      </c>
      <c r="BP19" s="626"/>
      <c r="BQ19" s="626"/>
      <c r="BR19" s="626"/>
      <c r="BS19" s="632" t="s">
        <v>109</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7320801</v>
      </c>
      <c r="S20" s="624"/>
      <c r="T20" s="624"/>
      <c r="U20" s="624"/>
      <c r="V20" s="624"/>
      <c r="W20" s="624"/>
      <c r="X20" s="624"/>
      <c r="Y20" s="625"/>
      <c r="Z20" s="626">
        <v>63.5</v>
      </c>
      <c r="AA20" s="626"/>
      <c r="AB20" s="626"/>
      <c r="AC20" s="626"/>
      <c r="AD20" s="627">
        <v>6787042</v>
      </c>
      <c r="AE20" s="627"/>
      <c r="AF20" s="627"/>
      <c r="AG20" s="627"/>
      <c r="AH20" s="627"/>
      <c r="AI20" s="627"/>
      <c r="AJ20" s="627"/>
      <c r="AK20" s="627"/>
      <c r="AL20" s="628">
        <v>99.4</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121762</v>
      </c>
      <c r="BH20" s="624"/>
      <c r="BI20" s="624"/>
      <c r="BJ20" s="624"/>
      <c r="BK20" s="624"/>
      <c r="BL20" s="624"/>
      <c r="BM20" s="624"/>
      <c r="BN20" s="625"/>
      <c r="BO20" s="626">
        <v>4.5</v>
      </c>
      <c r="BP20" s="626"/>
      <c r="BQ20" s="626"/>
      <c r="BR20" s="626"/>
      <c r="BS20" s="632" t="s">
        <v>109</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11412145</v>
      </c>
      <c r="CS20" s="624"/>
      <c r="CT20" s="624"/>
      <c r="CU20" s="624"/>
      <c r="CV20" s="624"/>
      <c r="CW20" s="624"/>
      <c r="CX20" s="624"/>
      <c r="CY20" s="625"/>
      <c r="CZ20" s="626">
        <v>100</v>
      </c>
      <c r="DA20" s="626"/>
      <c r="DB20" s="626"/>
      <c r="DC20" s="626"/>
      <c r="DD20" s="632">
        <v>312177</v>
      </c>
      <c r="DE20" s="624"/>
      <c r="DF20" s="624"/>
      <c r="DG20" s="624"/>
      <c r="DH20" s="624"/>
      <c r="DI20" s="624"/>
      <c r="DJ20" s="624"/>
      <c r="DK20" s="624"/>
      <c r="DL20" s="624"/>
      <c r="DM20" s="624"/>
      <c r="DN20" s="624"/>
      <c r="DO20" s="624"/>
      <c r="DP20" s="625"/>
      <c r="DQ20" s="632">
        <v>7958277</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5049</v>
      </c>
      <c r="S21" s="624"/>
      <c r="T21" s="624"/>
      <c r="U21" s="624"/>
      <c r="V21" s="624"/>
      <c r="W21" s="624"/>
      <c r="X21" s="624"/>
      <c r="Y21" s="625"/>
      <c r="Z21" s="626">
        <v>0</v>
      </c>
      <c r="AA21" s="626"/>
      <c r="AB21" s="626"/>
      <c r="AC21" s="626"/>
      <c r="AD21" s="627">
        <v>5049</v>
      </c>
      <c r="AE21" s="627"/>
      <c r="AF21" s="627"/>
      <c r="AG21" s="627"/>
      <c r="AH21" s="627"/>
      <c r="AI21" s="627"/>
      <c r="AJ21" s="627"/>
      <c r="AK21" s="627"/>
      <c r="AL21" s="628">
        <v>0.1</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4377</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155704</v>
      </c>
      <c r="S22" s="624"/>
      <c r="T22" s="624"/>
      <c r="U22" s="624"/>
      <c r="V22" s="624"/>
      <c r="W22" s="624"/>
      <c r="X22" s="624"/>
      <c r="Y22" s="625"/>
      <c r="Z22" s="626">
        <v>1.4</v>
      </c>
      <c r="AA22" s="626"/>
      <c r="AB22" s="626"/>
      <c r="AC22" s="626"/>
      <c r="AD22" s="627" t="s">
        <v>109</v>
      </c>
      <c r="AE22" s="627"/>
      <c r="AF22" s="627"/>
      <c r="AG22" s="627"/>
      <c r="AH22" s="627"/>
      <c r="AI22" s="627"/>
      <c r="AJ22" s="627"/>
      <c r="AK22" s="627"/>
      <c r="AL22" s="628" t="s">
        <v>109</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225532</v>
      </c>
      <c r="S23" s="624"/>
      <c r="T23" s="624"/>
      <c r="U23" s="624"/>
      <c r="V23" s="624"/>
      <c r="W23" s="624"/>
      <c r="X23" s="624"/>
      <c r="Y23" s="625"/>
      <c r="Z23" s="626">
        <v>2</v>
      </c>
      <c r="AA23" s="626"/>
      <c r="AB23" s="626"/>
      <c r="AC23" s="626"/>
      <c r="AD23" s="627">
        <v>29262</v>
      </c>
      <c r="AE23" s="627"/>
      <c r="AF23" s="627"/>
      <c r="AG23" s="627"/>
      <c r="AH23" s="627"/>
      <c r="AI23" s="627"/>
      <c r="AJ23" s="627"/>
      <c r="AK23" s="627"/>
      <c r="AL23" s="628">
        <v>0.4</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117385</v>
      </c>
      <c r="BH23" s="624"/>
      <c r="BI23" s="624"/>
      <c r="BJ23" s="624"/>
      <c r="BK23" s="624"/>
      <c r="BL23" s="624"/>
      <c r="BM23" s="624"/>
      <c r="BN23" s="625"/>
      <c r="BO23" s="626">
        <v>4.4000000000000004</v>
      </c>
      <c r="BP23" s="626"/>
      <c r="BQ23" s="626"/>
      <c r="BR23" s="626"/>
      <c r="BS23" s="632" t="s">
        <v>109</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8" t="s">
        <v>263</v>
      </c>
      <c r="DM23" s="649"/>
      <c r="DN23" s="649"/>
      <c r="DO23" s="649"/>
      <c r="DP23" s="649"/>
      <c r="DQ23" s="649"/>
      <c r="DR23" s="649"/>
      <c r="DS23" s="649"/>
      <c r="DT23" s="649"/>
      <c r="DU23" s="649"/>
      <c r="DV23" s="650"/>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21725</v>
      </c>
      <c r="S24" s="624"/>
      <c r="T24" s="624"/>
      <c r="U24" s="624"/>
      <c r="V24" s="624"/>
      <c r="W24" s="624"/>
      <c r="X24" s="624"/>
      <c r="Y24" s="625"/>
      <c r="Z24" s="626">
        <v>0.2</v>
      </c>
      <c r="AA24" s="626"/>
      <c r="AB24" s="626"/>
      <c r="AC24" s="626"/>
      <c r="AD24" s="627">
        <v>40</v>
      </c>
      <c r="AE24" s="627"/>
      <c r="AF24" s="627"/>
      <c r="AG24" s="627"/>
      <c r="AH24" s="627"/>
      <c r="AI24" s="627"/>
      <c r="AJ24" s="627"/>
      <c r="AK24" s="627"/>
      <c r="AL24" s="628">
        <v>0</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5150704</v>
      </c>
      <c r="CS24" s="613"/>
      <c r="CT24" s="613"/>
      <c r="CU24" s="613"/>
      <c r="CV24" s="613"/>
      <c r="CW24" s="613"/>
      <c r="CX24" s="613"/>
      <c r="CY24" s="614"/>
      <c r="CZ24" s="652">
        <v>45.1</v>
      </c>
      <c r="DA24" s="653"/>
      <c r="DB24" s="653"/>
      <c r="DC24" s="654"/>
      <c r="DD24" s="651">
        <v>3644739</v>
      </c>
      <c r="DE24" s="613"/>
      <c r="DF24" s="613"/>
      <c r="DG24" s="613"/>
      <c r="DH24" s="613"/>
      <c r="DI24" s="613"/>
      <c r="DJ24" s="613"/>
      <c r="DK24" s="614"/>
      <c r="DL24" s="651">
        <v>3480805</v>
      </c>
      <c r="DM24" s="613"/>
      <c r="DN24" s="613"/>
      <c r="DO24" s="613"/>
      <c r="DP24" s="613"/>
      <c r="DQ24" s="613"/>
      <c r="DR24" s="613"/>
      <c r="DS24" s="613"/>
      <c r="DT24" s="613"/>
      <c r="DU24" s="613"/>
      <c r="DV24" s="614"/>
      <c r="DW24" s="617">
        <v>47.6</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1202630</v>
      </c>
      <c r="S25" s="624"/>
      <c r="T25" s="624"/>
      <c r="U25" s="624"/>
      <c r="V25" s="624"/>
      <c r="W25" s="624"/>
      <c r="X25" s="624"/>
      <c r="Y25" s="625"/>
      <c r="Z25" s="626">
        <v>10.4</v>
      </c>
      <c r="AA25" s="626"/>
      <c r="AB25" s="626"/>
      <c r="AC25" s="626"/>
      <c r="AD25" s="627" t="s">
        <v>109</v>
      </c>
      <c r="AE25" s="627"/>
      <c r="AF25" s="627"/>
      <c r="AG25" s="627"/>
      <c r="AH25" s="627"/>
      <c r="AI25" s="627"/>
      <c r="AJ25" s="627"/>
      <c r="AK25" s="627"/>
      <c r="AL25" s="628" t="s">
        <v>109</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1982302</v>
      </c>
      <c r="CS25" s="643"/>
      <c r="CT25" s="643"/>
      <c r="CU25" s="643"/>
      <c r="CV25" s="643"/>
      <c r="CW25" s="643"/>
      <c r="CX25" s="643"/>
      <c r="CY25" s="644"/>
      <c r="CZ25" s="657">
        <v>17.399999999999999</v>
      </c>
      <c r="DA25" s="658"/>
      <c r="DB25" s="658"/>
      <c r="DC25" s="659"/>
      <c r="DD25" s="632">
        <v>1777106</v>
      </c>
      <c r="DE25" s="643"/>
      <c r="DF25" s="643"/>
      <c r="DG25" s="643"/>
      <c r="DH25" s="643"/>
      <c r="DI25" s="643"/>
      <c r="DJ25" s="643"/>
      <c r="DK25" s="644"/>
      <c r="DL25" s="632">
        <v>1683082</v>
      </c>
      <c r="DM25" s="643"/>
      <c r="DN25" s="643"/>
      <c r="DO25" s="643"/>
      <c r="DP25" s="643"/>
      <c r="DQ25" s="643"/>
      <c r="DR25" s="643"/>
      <c r="DS25" s="643"/>
      <c r="DT25" s="643"/>
      <c r="DU25" s="643"/>
      <c r="DV25" s="644"/>
      <c r="DW25" s="628">
        <v>23</v>
      </c>
      <c r="DX25" s="655"/>
      <c r="DY25" s="655"/>
      <c r="DZ25" s="655"/>
      <c r="EA25" s="655"/>
      <c r="EB25" s="655"/>
      <c r="EC25" s="656"/>
    </row>
    <row r="26" spans="2:133" ht="11.25" customHeight="1">
      <c r="B26" s="660" t="s">
        <v>271</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1114928</v>
      </c>
      <c r="CS26" s="624"/>
      <c r="CT26" s="624"/>
      <c r="CU26" s="624"/>
      <c r="CV26" s="624"/>
      <c r="CW26" s="624"/>
      <c r="CX26" s="624"/>
      <c r="CY26" s="625"/>
      <c r="CZ26" s="657">
        <v>9.8000000000000007</v>
      </c>
      <c r="DA26" s="658"/>
      <c r="DB26" s="658"/>
      <c r="DC26" s="659"/>
      <c r="DD26" s="632">
        <v>1020602</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5"/>
      <c r="DY26" s="655"/>
      <c r="DZ26" s="655"/>
      <c r="EA26" s="655"/>
      <c r="EB26" s="655"/>
      <c r="EC26" s="656"/>
    </row>
    <row r="27" spans="2:133" ht="11.25" customHeight="1">
      <c r="B27" s="620" t="s">
        <v>274</v>
      </c>
      <c r="C27" s="621"/>
      <c r="D27" s="621"/>
      <c r="E27" s="621"/>
      <c r="F27" s="621"/>
      <c r="G27" s="621"/>
      <c r="H27" s="621"/>
      <c r="I27" s="621"/>
      <c r="J27" s="621"/>
      <c r="K27" s="621"/>
      <c r="L27" s="621"/>
      <c r="M27" s="621"/>
      <c r="N27" s="621"/>
      <c r="O27" s="621"/>
      <c r="P27" s="621"/>
      <c r="Q27" s="622"/>
      <c r="R27" s="623">
        <v>600259</v>
      </c>
      <c r="S27" s="624"/>
      <c r="T27" s="624"/>
      <c r="U27" s="624"/>
      <c r="V27" s="624"/>
      <c r="W27" s="624"/>
      <c r="X27" s="624"/>
      <c r="Y27" s="625"/>
      <c r="Z27" s="626">
        <v>5.2</v>
      </c>
      <c r="AA27" s="626"/>
      <c r="AB27" s="626"/>
      <c r="AC27" s="626"/>
      <c r="AD27" s="627" t="s">
        <v>109</v>
      </c>
      <c r="AE27" s="627"/>
      <c r="AF27" s="627"/>
      <c r="AG27" s="627"/>
      <c r="AH27" s="627"/>
      <c r="AI27" s="627"/>
      <c r="AJ27" s="627"/>
      <c r="AK27" s="627"/>
      <c r="AL27" s="628" t="s">
        <v>109</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2685506</v>
      </c>
      <c r="BH27" s="624"/>
      <c r="BI27" s="624"/>
      <c r="BJ27" s="624"/>
      <c r="BK27" s="624"/>
      <c r="BL27" s="624"/>
      <c r="BM27" s="624"/>
      <c r="BN27" s="625"/>
      <c r="BO27" s="626">
        <v>100</v>
      </c>
      <c r="BP27" s="626"/>
      <c r="BQ27" s="626"/>
      <c r="BR27" s="626"/>
      <c r="BS27" s="632">
        <v>23497</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1861811</v>
      </c>
      <c r="CS27" s="643"/>
      <c r="CT27" s="643"/>
      <c r="CU27" s="643"/>
      <c r="CV27" s="643"/>
      <c r="CW27" s="643"/>
      <c r="CX27" s="643"/>
      <c r="CY27" s="644"/>
      <c r="CZ27" s="657">
        <v>16.3</v>
      </c>
      <c r="DA27" s="658"/>
      <c r="DB27" s="658"/>
      <c r="DC27" s="659"/>
      <c r="DD27" s="632">
        <v>600208</v>
      </c>
      <c r="DE27" s="643"/>
      <c r="DF27" s="643"/>
      <c r="DG27" s="643"/>
      <c r="DH27" s="643"/>
      <c r="DI27" s="643"/>
      <c r="DJ27" s="643"/>
      <c r="DK27" s="644"/>
      <c r="DL27" s="632">
        <v>530390</v>
      </c>
      <c r="DM27" s="643"/>
      <c r="DN27" s="643"/>
      <c r="DO27" s="643"/>
      <c r="DP27" s="643"/>
      <c r="DQ27" s="643"/>
      <c r="DR27" s="643"/>
      <c r="DS27" s="643"/>
      <c r="DT27" s="643"/>
      <c r="DU27" s="643"/>
      <c r="DV27" s="644"/>
      <c r="DW27" s="628">
        <v>7.3</v>
      </c>
      <c r="DX27" s="655"/>
      <c r="DY27" s="655"/>
      <c r="DZ27" s="655"/>
      <c r="EA27" s="655"/>
      <c r="EB27" s="655"/>
      <c r="EC27" s="656"/>
    </row>
    <row r="28" spans="2:133" ht="11.25" customHeight="1">
      <c r="B28" s="620" t="s">
        <v>277</v>
      </c>
      <c r="C28" s="621"/>
      <c r="D28" s="621"/>
      <c r="E28" s="621"/>
      <c r="F28" s="621"/>
      <c r="G28" s="621"/>
      <c r="H28" s="621"/>
      <c r="I28" s="621"/>
      <c r="J28" s="621"/>
      <c r="K28" s="621"/>
      <c r="L28" s="621"/>
      <c r="M28" s="621"/>
      <c r="N28" s="621"/>
      <c r="O28" s="621"/>
      <c r="P28" s="621"/>
      <c r="Q28" s="622"/>
      <c r="R28" s="623">
        <v>5872</v>
      </c>
      <c r="S28" s="624"/>
      <c r="T28" s="624"/>
      <c r="U28" s="624"/>
      <c r="V28" s="624"/>
      <c r="W28" s="624"/>
      <c r="X28" s="624"/>
      <c r="Y28" s="625"/>
      <c r="Z28" s="626">
        <v>0.1</v>
      </c>
      <c r="AA28" s="626"/>
      <c r="AB28" s="626"/>
      <c r="AC28" s="626"/>
      <c r="AD28" s="627">
        <v>5539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1306591</v>
      </c>
      <c r="CS28" s="624"/>
      <c r="CT28" s="624"/>
      <c r="CU28" s="624"/>
      <c r="CV28" s="624"/>
      <c r="CW28" s="624"/>
      <c r="CX28" s="624"/>
      <c r="CY28" s="625"/>
      <c r="CZ28" s="657">
        <v>11.4</v>
      </c>
      <c r="DA28" s="658"/>
      <c r="DB28" s="658"/>
      <c r="DC28" s="659"/>
      <c r="DD28" s="632">
        <v>1267425</v>
      </c>
      <c r="DE28" s="624"/>
      <c r="DF28" s="624"/>
      <c r="DG28" s="624"/>
      <c r="DH28" s="624"/>
      <c r="DI28" s="624"/>
      <c r="DJ28" s="624"/>
      <c r="DK28" s="625"/>
      <c r="DL28" s="632">
        <v>1267333</v>
      </c>
      <c r="DM28" s="624"/>
      <c r="DN28" s="624"/>
      <c r="DO28" s="624"/>
      <c r="DP28" s="624"/>
      <c r="DQ28" s="624"/>
      <c r="DR28" s="624"/>
      <c r="DS28" s="624"/>
      <c r="DT28" s="624"/>
      <c r="DU28" s="624"/>
      <c r="DV28" s="625"/>
      <c r="DW28" s="628">
        <v>17.3</v>
      </c>
      <c r="DX28" s="655"/>
      <c r="DY28" s="655"/>
      <c r="DZ28" s="655"/>
      <c r="EA28" s="655"/>
      <c r="EB28" s="655"/>
      <c r="EC28" s="656"/>
    </row>
    <row r="29" spans="2:133" ht="11.25" customHeight="1">
      <c r="B29" s="620" t="s">
        <v>279</v>
      </c>
      <c r="C29" s="621"/>
      <c r="D29" s="621"/>
      <c r="E29" s="621"/>
      <c r="F29" s="621"/>
      <c r="G29" s="621"/>
      <c r="H29" s="621"/>
      <c r="I29" s="621"/>
      <c r="J29" s="621"/>
      <c r="K29" s="621"/>
      <c r="L29" s="621"/>
      <c r="M29" s="621"/>
      <c r="N29" s="621"/>
      <c r="O29" s="621"/>
      <c r="P29" s="621"/>
      <c r="Q29" s="622"/>
      <c r="R29" s="623">
        <v>12834</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1301997</v>
      </c>
      <c r="CS29" s="643"/>
      <c r="CT29" s="643"/>
      <c r="CU29" s="643"/>
      <c r="CV29" s="643"/>
      <c r="CW29" s="643"/>
      <c r="CX29" s="643"/>
      <c r="CY29" s="644"/>
      <c r="CZ29" s="657">
        <v>11.4</v>
      </c>
      <c r="DA29" s="658"/>
      <c r="DB29" s="658"/>
      <c r="DC29" s="659"/>
      <c r="DD29" s="632">
        <v>1262831</v>
      </c>
      <c r="DE29" s="643"/>
      <c r="DF29" s="643"/>
      <c r="DG29" s="643"/>
      <c r="DH29" s="643"/>
      <c r="DI29" s="643"/>
      <c r="DJ29" s="643"/>
      <c r="DK29" s="644"/>
      <c r="DL29" s="632">
        <v>1262739</v>
      </c>
      <c r="DM29" s="643"/>
      <c r="DN29" s="643"/>
      <c r="DO29" s="643"/>
      <c r="DP29" s="643"/>
      <c r="DQ29" s="643"/>
      <c r="DR29" s="643"/>
      <c r="DS29" s="643"/>
      <c r="DT29" s="643"/>
      <c r="DU29" s="643"/>
      <c r="DV29" s="644"/>
      <c r="DW29" s="628">
        <v>17.3</v>
      </c>
      <c r="DX29" s="655"/>
      <c r="DY29" s="655"/>
      <c r="DZ29" s="655"/>
      <c r="EA29" s="655"/>
      <c r="EB29" s="655"/>
      <c r="EC29" s="656"/>
    </row>
    <row r="30" spans="2:133" ht="11.25" customHeight="1">
      <c r="B30" s="620" t="s">
        <v>284</v>
      </c>
      <c r="C30" s="621"/>
      <c r="D30" s="621"/>
      <c r="E30" s="621"/>
      <c r="F30" s="621"/>
      <c r="G30" s="621"/>
      <c r="H30" s="621"/>
      <c r="I30" s="621"/>
      <c r="J30" s="621"/>
      <c r="K30" s="621"/>
      <c r="L30" s="621"/>
      <c r="M30" s="621"/>
      <c r="N30" s="621"/>
      <c r="O30" s="621"/>
      <c r="P30" s="621"/>
      <c r="Q30" s="622"/>
      <c r="R30" s="623">
        <v>105682</v>
      </c>
      <c r="S30" s="624"/>
      <c r="T30" s="624"/>
      <c r="U30" s="624"/>
      <c r="V30" s="624"/>
      <c r="W30" s="624"/>
      <c r="X30" s="624"/>
      <c r="Y30" s="625"/>
      <c r="Z30" s="626">
        <v>0.9</v>
      </c>
      <c r="AA30" s="626"/>
      <c r="AB30" s="626"/>
      <c r="AC30" s="626"/>
      <c r="AD30" s="627" t="s">
        <v>109</v>
      </c>
      <c r="AE30" s="627"/>
      <c r="AF30" s="627"/>
      <c r="AG30" s="627"/>
      <c r="AH30" s="627"/>
      <c r="AI30" s="627"/>
      <c r="AJ30" s="627"/>
      <c r="AK30" s="627"/>
      <c r="AL30" s="628" t="s">
        <v>109</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98.5</v>
      </c>
      <c r="BH30" s="682"/>
      <c r="BI30" s="682"/>
      <c r="BJ30" s="682"/>
      <c r="BK30" s="682"/>
      <c r="BL30" s="682"/>
      <c r="BM30" s="618">
        <v>87.2</v>
      </c>
      <c r="BN30" s="682"/>
      <c r="BO30" s="682"/>
      <c r="BP30" s="682"/>
      <c r="BQ30" s="683"/>
      <c r="BR30" s="681">
        <v>98.3</v>
      </c>
      <c r="BS30" s="682"/>
      <c r="BT30" s="682"/>
      <c r="BU30" s="682"/>
      <c r="BV30" s="682"/>
      <c r="BW30" s="682"/>
      <c r="BX30" s="618">
        <v>87.4</v>
      </c>
      <c r="BY30" s="682"/>
      <c r="BZ30" s="682"/>
      <c r="CA30" s="682"/>
      <c r="CB30" s="683"/>
      <c r="CD30" s="686"/>
      <c r="CE30" s="687"/>
      <c r="CF30" s="637" t="s">
        <v>287</v>
      </c>
      <c r="CG30" s="638"/>
      <c r="CH30" s="638"/>
      <c r="CI30" s="638"/>
      <c r="CJ30" s="638"/>
      <c r="CK30" s="638"/>
      <c r="CL30" s="638"/>
      <c r="CM30" s="638"/>
      <c r="CN30" s="638"/>
      <c r="CO30" s="638"/>
      <c r="CP30" s="638"/>
      <c r="CQ30" s="639"/>
      <c r="CR30" s="623">
        <v>1166904</v>
      </c>
      <c r="CS30" s="624"/>
      <c r="CT30" s="624"/>
      <c r="CU30" s="624"/>
      <c r="CV30" s="624"/>
      <c r="CW30" s="624"/>
      <c r="CX30" s="624"/>
      <c r="CY30" s="625"/>
      <c r="CZ30" s="657">
        <v>10.199999999999999</v>
      </c>
      <c r="DA30" s="658"/>
      <c r="DB30" s="658"/>
      <c r="DC30" s="659"/>
      <c r="DD30" s="632">
        <v>1127915</v>
      </c>
      <c r="DE30" s="624"/>
      <c r="DF30" s="624"/>
      <c r="DG30" s="624"/>
      <c r="DH30" s="624"/>
      <c r="DI30" s="624"/>
      <c r="DJ30" s="624"/>
      <c r="DK30" s="625"/>
      <c r="DL30" s="632">
        <v>1127899</v>
      </c>
      <c r="DM30" s="624"/>
      <c r="DN30" s="624"/>
      <c r="DO30" s="624"/>
      <c r="DP30" s="624"/>
      <c r="DQ30" s="624"/>
      <c r="DR30" s="624"/>
      <c r="DS30" s="624"/>
      <c r="DT30" s="624"/>
      <c r="DU30" s="624"/>
      <c r="DV30" s="625"/>
      <c r="DW30" s="628">
        <v>15.4</v>
      </c>
      <c r="DX30" s="655"/>
      <c r="DY30" s="655"/>
      <c r="DZ30" s="655"/>
      <c r="EA30" s="655"/>
      <c r="EB30" s="655"/>
      <c r="EC30" s="656"/>
    </row>
    <row r="31" spans="2:133" ht="11.25" customHeight="1">
      <c r="B31" s="620" t="s">
        <v>288</v>
      </c>
      <c r="C31" s="621"/>
      <c r="D31" s="621"/>
      <c r="E31" s="621"/>
      <c r="F31" s="621"/>
      <c r="G31" s="621"/>
      <c r="H31" s="621"/>
      <c r="I31" s="621"/>
      <c r="J31" s="621"/>
      <c r="K31" s="621"/>
      <c r="L31" s="621"/>
      <c r="M31" s="621"/>
      <c r="N31" s="621"/>
      <c r="O31" s="621"/>
      <c r="P31" s="621"/>
      <c r="Q31" s="622"/>
      <c r="R31" s="623">
        <v>19727</v>
      </c>
      <c r="S31" s="624"/>
      <c r="T31" s="624"/>
      <c r="U31" s="624"/>
      <c r="V31" s="624"/>
      <c r="W31" s="624"/>
      <c r="X31" s="624"/>
      <c r="Y31" s="625"/>
      <c r="Z31" s="626">
        <v>0.2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v>
      </c>
      <c r="BH31" s="643"/>
      <c r="BI31" s="643"/>
      <c r="BJ31" s="643"/>
      <c r="BK31" s="643"/>
      <c r="BL31" s="643"/>
      <c r="BM31" s="629">
        <v>92.5</v>
      </c>
      <c r="BN31" s="679"/>
      <c r="BO31" s="679"/>
      <c r="BP31" s="679"/>
      <c r="BQ31" s="680"/>
      <c r="BR31" s="678">
        <v>99</v>
      </c>
      <c r="BS31" s="643"/>
      <c r="BT31" s="643"/>
      <c r="BU31" s="643"/>
      <c r="BV31" s="643"/>
      <c r="BW31" s="643"/>
      <c r="BX31" s="629">
        <v>93</v>
      </c>
      <c r="BY31" s="679"/>
      <c r="BZ31" s="679"/>
      <c r="CA31" s="679"/>
      <c r="CB31" s="680"/>
      <c r="CD31" s="686"/>
      <c r="CE31" s="687"/>
      <c r="CF31" s="637" t="s">
        <v>291</v>
      </c>
      <c r="CG31" s="638"/>
      <c r="CH31" s="638"/>
      <c r="CI31" s="638"/>
      <c r="CJ31" s="638"/>
      <c r="CK31" s="638"/>
      <c r="CL31" s="638"/>
      <c r="CM31" s="638"/>
      <c r="CN31" s="638"/>
      <c r="CO31" s="638"/>
      <c r="CP31" s="638"/>
      <c r="CQ31" s="639"/>
      <c r="CR31" s="623">
        <v>135093</v>
      </c>
      <c r="CS31" s="643"/>
      <c r="CT31" s="643"/>
      <c r="CU31" s="643"/>
      <c r="CV31" s="643"/>
      <c r="CW31" s="643"/>
      <c r="CX31" s="643"/>
      <c r="CY31" s="644"/>
      <c r="CZ31" s="657">
        <v>1.2</v>
      </c>
      <c r="DA31" s="658"/>
      <c r="DB31" s="658"/>
      <c r="DC31" s="659"/>
      <c r="DD31" s="632">
        <v>134916</v>
      </c>
      <c r="DE31" s="643"/>
      <c r="DF31" s="643"/>
      <c r="DG31" s="643"/>
      <c r="DH31" s="643"/>
      <c r="DI31" s="643"/>
      <c r="DJ31" s="643"/>
      <c r="DK31" s="644"/>
      <c r="DL31" s="632">
        <v>134840</v>
      </c>
      <c r="DM31" s="643"/>
      <c r="DN31" s="643"/>
      <c r="DO31" s="643"/>
      <c r="DP31" s="643"/>
      <c r="DQ31" s="643"/>
      <c r="DR31" s="643"/>
      <c r="DS31" s="643"/>
      <c r="DT31" s="643"/>
      <c r="DU31" s="643"/>
      <c r="DV31" s="644"/>
      <c r="DW31" s="628">
        <v>1.8</v>
      </c>
      <c r="DX31" s="655"/>
      <c r="DY31" s="655"/>
      <c r="DZ31" s="655"/>
      <c r="EA31" s="655"/>
      <c r="EB31" s="655"/>
      <c r="EC31" s="656"/>
    </row>
    <row r="32" spans="2:133" ht="11.25" customHeight="1">
      <c r="B32" s="620" t="s">
        <v>292</v>
      </c>
      <c r="C32" s="621"/>
      <c r="D32" s="621"/>
      <c r="E32" s="621"/>
      <c r="F32" s="621"/>
      <c r="G32" s="621"/>
      <c r="H32" s="621"/>
      <c r="I32" s="621"/>
      <c r="J32" s="621"/>
      <c r="K32" s="621"/>
      <c r="L32" s="621"/>
      <c r="M32" s="621"/>
      <c r="N32" s="621"/>
      <c r="O32" s="621"/>
      <c r="P32" s="621"/>
      <c r="Q32" s="622"/>
      <c r="R32" s="623">
        <v>1152601</v>
      </c>
      <c r="S32" s="624"/>
      <c r="T32" s="624"/>
      <c r="U32" s="624"/>
      <c r="V32" s="624"/>
      <c r="W32" s="624"/>
      <c r="X32" s="624"/>
      <c r="Y32" s="625"/>
      <c r="Z32" s="626">
        <v>10</v>
      </c>
      <c r="AA32" s="626"/>
      <c r="AB32" s="626"/>
      <c r="AC32" s="626"/>
      <c r="AD32" s="627">
        <v>439</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97.7</v>
      </c>
      <c r="BH32" s="691"/>
      <c r="BI32" s="691"/>
      <c r="BJ32" s="691"/>
      <c r="BK32" s="691"/>
      <c r="BL32" s="691"/>
      <c r="BM32" s="692">
        <v>81</v>
      </c>
      <c r="BN32" s="691"/>
      <c r="BO32" s="691"/>
      <c r="BP32" s="691"/>
      <c r="BQ32" s="693"/>
      <c r="BR32" s="690">
        <v>97.5</v>
      </c>
      <c r="BS32" s="691"/>
      <c r="BT32" s="691"/>
      <c r="BU32" s="691"/>
      <c r="BV32" s="691"/>
      <c r="BW32" s="691"/>
      <c r="BX32" s="692">
        <v>80.8</v>
      </c>
      <c r="BY32" s="691"/>
      <c r="BZ32" s="691"/>
      <c r="CA32" s="691"/>
      <c r="CB32" s="693"/>
      <c r="CD32" s="688"/>
      <c r="CE32" s="689"/>
      <c r="CF32" s="637" t="s">
        <v>294</v>
      </c>
      <c r="CG32" s="638"/>
      <c r="CH32" s="638"/>
      <c r="CI32" s="638"/>
      <c r="CJ32" s="638"/>
      <c r="CK32" s="638"/>
      <c r="CL32" s="638"/>
      <c r="CM32" s="638"/>
      <c r="CN32" s="638"/>
      <c r="CO32" s="638"/>
      <c r="CP32" s="638"/>
      <c r="CQ32" s="639"/>
      <c r="CR32" s="623">
        <v>4594</v>
      </c>
      <c r="CS32" s="624"/>
      <c r="CT32" s="624"/>
      <c r="CU32" s="624"/>
      <c r="CV32" s="624"/>
      <c r="CW32" s="624"/>
      <c r="CX32" s="624"/>
      <c r="CY32" s="625"/>
      <c r="CZ32" s="657">
        <v>0</v>
      </c>
      <c r="DA32" s="658"/>
      <c r="DB32" s="658"/>
      <c r="DC32" s="659"/>
      <c r="DD32" s="632">
        <v>4594</v>
      </c>
      <c r="DE32" s="624"/>
      <c r="DF32" s="624"/>
      <c r="DG32" s="624"/>
      <c r="DH32" s="624"/>
      <c r="DI32" s="624"/>
      <c r="DJ32" s="624"/>
      <c r="DK32" s="625"/>
      <c r="DL32" s="632">
        <v>4594</v>
      </c>
      <c r="DM32" s="624"/>
      <c r="DN32" s="624"/>
      <c r="DO32" s="624"/>
      <c r="DP32" s="624"/>
      <c r="DQ32" s="624"/>
      <c r="DR32" s="624"/>
      <c r="DS32" s="624"/>
      <c r="DT32" s="624"/>
      <c r="DU32" s="624"/>
      <c r="DV32" s="625"/>
      <c r="DW32" s="628">
        <v>0.1</v>
      </c>
      <c r="DX32" s="655"/>
      <c r="DY32" s="655"/>
      <c r="DZ32" s="655"/>
      <c r="EA32" s="655"/>
      <c r="EB32" s="655"/>
      <c r="EC32" s="656"/>
    </row>
    <row r="33" spans="2:133" ht="11.25" customHeight="1">
      <c r="B33" s="620" t="s">
        <v>295</v>
      </c>
      <c r="C33" s="621"/>
      <c r="D33" s="621"/>
      <c r="E33" s="621"/>
      <c r="F33" s="621"/>
      <c r="G33" s="621"/>
      <c r="H33" s="621"/>
      <c r="I33" s="621"/>
      <c r="J33" s="621"/>
      <c r="K33" s="621"/>
      <c r="L33" s="621"/>
      <c r="M33" s="621"/>
      <c r="N33" s="621"/>
      <c r="O33" s="621"/>
      <c r="P33" s="621"/>
      <c r="Q33" s="622"/>
      <c r="R33" s="623">
        <v>693613</v>
      </c>
      <c r="S33" s="624"/>
      <c r="T33" s="624"/>
      <c r="U33" s="624"/>
      <c r="V33" s="624"/>
      <c r="W33" s="624"/>
      <c r="X33" s="624"/>
      <c r="Y33" s="625"/>
      <c r="Z33" s="626">
        <v>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5947003</v>
      </c>
      <c r="CS33" s="643"/>
      <c r="CT33" s="643"/>
      <c r="CU33" s="643"/>
      <c r="CV33" s="643"/>
      <c r="CW33" s="643"/>
      <c r="CX33" s="643"/>
      <c r="CY33" s="644"/>
      <c r="CZ33" s="657">
        <v>52.1</v>
      </c>
      <c r="DA33" s="658"/>
      <c r="DB33" s="658"/>
      <c r="DC33" s="659"/>
      <c r="DD33" s="632">
        <v>4220263</v>
      </c>
      <c r="DE33" s="643"/>
      <c r="DF33" s="643"/>
      <c r="DG33" s="643"/>
      <c r="DH33" s="643"/>
      <c r="DI33" s="643"/>
      <c r="DJ33" s="643"/>
      <c r="DK33" s="644"/>
      <c r="DL33" s="632">
        <v>3530730</v>
      </c>
      <c r="DM33" s="643"/>
      <c r="DN33" s="643"/>
      <c r="DO33" s="643"/>
      <c r="DP33" s="643"/>
      <c r="DQ33" s="643"/>
      <c r="DR33" s="643"/>
      <c r="DS33" s="643"/>
      <c r="DT33" s="643"/>
      <c r="DU33" s="643"/>
      <c r="DV33" s="644"/>
      <c r="DW33" s="628">
        <v>48.3</v>
      </c>
      <c r="DX33" s="655"/>
      <c r="DY33" s="655"/>
      <c r="DZ33" s="655"/>
      <c r="EA33" s="655"/>
      <c r="EB33" s="655"/>
      <c r="EC33" s="656"/>
    </row>
    <row r="34" spans="2:133" ht="11.25" customHeight="1">
      <c r="B34" s="620" t="s">
        <v>297</v>
      </c>
      <c r="C34" s="621"/>
      <c r="D34" s="621"/>
      <c r="E34" s="621"/>
      <c r="F34" s="621"/>
      <c r="G34" s="621"/>
      <c r="H34" s="621"/>
      <c r="I34" s="621"/>
      <c r="J34" s="621"/>
      <c r="K34" s="621"/>
      <c r="L34" s="621"/>
      <c r="M34" s="621"/>
      <c r="N34" s="621"/>
      <c r="O34" s="621"/>
      <c r="P34" s="621"/>
      <c r="Q34" s="622"/>
      <c r="R34" s="623">
        <v>15600</v>
      </c>
      <c r="S34" s="624"/>
      <c r="T34" s="624"/>
      <c r="U34" s="624"/>
      <c r="V34" s="624"/>
      <c r="W34" s="624"/>
      <c r="X34" s="624"/>
      <c r="Y34" s="625"/>
      <c r="Z34" s="626">
        <v>0.1</v>
      </c>
      <c r="AA34" s="626"/>
      <c r="AB34" s="626"/>
      <c r="AC34" s="626"/>
      <c r="AD34" s="627" t="s">
        <v>109</v>
      </c>
      <c r="AE34" s="627"/>
      <c r="AF34" s="627"/>
      <c r="AG34" s="627"/>
      <c r="AH34" s="627"/>
      <c r="AI34" s="627"/>
      <c r="AJ34" s="627"/>
      <c r="AK34" s="627"/>
      <c r="AL34" s="628" t="s">
        <v>109</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1494264</v>
      </c>
      <c r="CS34" s="624"/>
      <c r="CT34" s="624"/>
      <c r="CU34" s="624"/>
      <c r="CV34" s="624"/>
      <c r="CW34" s="624"/>
      <c r="CX34" s="624"/>
      <c r="CY34" s="625"/>
      <c r="CZ34" s="657">
        <v>13.1</v>
      </c>
      <c r="DA34" s="658"/>
      <c r="DB34" s="658"/>
      <c r="DC34" s="659"/>
      <c r="DD34" s="632">
        <v>1232261</v>
      </c>
      <c r="DE34" s="624"/>
      <c r="DF34" s="624"/>
      <c r="DG34" s="624"/>
      <c r="DH34" s="624"/>
      <c r="DI34" s="624"/>
      <c r="DJ34" s="624"/>
      <c r="DK34" s="625"/>
      <c r="DL34" s="632">
        <v>1115492</v>
      </c>
      <c r="DM34" s="624"/>
      <c r="DN34" s="624"/>
      <c r="DO34" s="624"/>
      <c r="DP34" s="624"/>
      <c r="DQ34" s="624"/>
      <c r="DR34" s="624"/>
      <c r="DS34" s="624"/>
      <c r="DT34" s="624"/>
      <c r="DU34" s="624"/>
      <c r="DV34" s="625"/>
      <c r="DW34" s="628">
        <v>15.3</v>
      </c>
      <c r="DX34" s="655"/>
      <c r="DY34" s="655"/>
      <c r="DZ34" s="655"/>
      <c r="EA34" s="655"/>
      <c r="EB34" s="655"/>
      <c r="EC34" s="656"/>
    </row>
    <row r="35" spans="2:133" ht="11.25" customHeight="1">
      <c r="B35" s="620" t="s">
        <v>301</v>
      </c>
      <c r="C35" s="621"/>
      <c r="D35" s="621"/>
      <c r="E35" s="621"/>
      <c r="F35" s="621"/>
      <c r="G35" s="621"/>
      <c r="H35" s="621"/>
      <c r="I35" s="621"/>
      <c r="J35" s="621"/>
      <c r="K35" s="621"/>
      <c r="L35" s="621"/>
      <c r="M35" s="621"/>
      <c r="N35" s="621"/>
      <c r="O35" s="621"/>
      <c r="P35" s="621"/>
      <c r="Q35" s="622"/>
      <c r="R35" s="623">
        <v>462213</v>
      </c>
      <c r="S35" s="624"/>
      <c r="T35" s="624"/>
      <c r="U35" s="624"/>
      <c r="V35" s="624"/>
      <c r="W35" s="624"/>
      <c r="X35" s="624"/>
      <c r="Y35" s="625"/>
      <c r="Z35" s="626">
        <v>4</v>
      </c>
      <c r="AA35" s="626"/>
      <c r="AB35" s="626"/>
      <c r="AC35" s="626"/>
      <c r="AD35" s="627" t="s">
        <v>109</v>
      </c>
      <c r="AE35" s="627"/>
      <c r="AF35" s="627"/>
      <c r="AG35" s="627"/>
      <c r="AH35" s="627"/>
      <c r="AI35" s="627"/>
      <c r="AJ35" s="627"/>
      <c r="AK35" s="627"/>
      <c r="AL35" s="628" t="s">
        <v>109</v>
      </c>
      <c r="AM35" s="629"/>
      <c r="AN35" s="629"/>
      <c r="AO35" s="630"/>
      <c r="AP35" s="186"/>
      <c r="AQ35" s="634" t="s">
        <v>302</v>
      </c>
      <c r="AR35" s="635"/>
      <c r="AS35" s="635"/>
      <c r="AT35" s="635"/>
      <c r="AU35" s="635"/>
      <c r="AV35" s="635"/>
      <c r="AW35" s="635"/>
      <c r="AX35" s="635"/>
      <c r="AY35" s="636"/>
      <c r="AZ35" s="612">
        <v>1832045</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-278807</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269009</v>
      </c>
      <c r="CS35" s="643"/>
      <c r="CT35" s="643"/>
      <c r="CU35" s="643"/>
      <c r="CV35" s="643"/>
      <c r="CW35" s="643"/>
      <c r="CX35" s="643"/>
      <c r="CY35" s="644"/>
      <c r="CZ35" s="657">
        <v>2.4</v>
      </c>
      <c r="DA35" s="658"/>
      <c r="DB35" s="658"/>
      <c r="DC35" s="659"/>
      <c r="DD35" s="632">
        <v>183386</v>
      </c>
      <c r="DE35" s="643"/>
      <c r="DF35" s="643"/>
      <c r="DG35" s="643"/>
      <c r="DH35" s="643"/>
      <c r="DI35" s="643"/>
      <c r="DJ35" s="643"/>
      <c r="DK35" s="644"/>
      <c r="DL35" s="632">
        <v>164796</v>
      </c>
      <c r="DM35" s="643"/>
      <c r="DN35" s="643"/>
      <c r="DO35" s="643"/>
      <c r="DP35" s="643"/>
      <c r="DQ35" s="643"/>
      <c r="DR35" s="643"/>
      <c r="DS35" s="643"/>
      <c r="DT35" s="643"/>
      <c r="DU35" s="643"/>
      <c r="DV35" s="644"/>
      <c r="DW35" s="628">
        <v>2.2999999999999998</v>
      </c>
      <c r="DX35" s="655"/>
      <c r="DY35" s="655"/>
      <c r="DZ35" s="655"/>
      <c r="EA35" s="655"/>
      <c r="EB35" s="655"/>
      <c r="EC35" s="656"/>
    </row>
    <row r="36" spans="2:133" ht="11.25" customHeight="1">
      <c r="B36" s="666" t="s">
        <v>305</v>
      </c>
      <c r="C36" s="667"/>
      <c r="D36" s="667"/>
      <c r="E36" s="667"/>
      <c r="F36" s="667"/>
      <c r="G36" s="667"/>
      <c r="H36" s="667"/>
      <c r="I36" s="667"/>
      <c r="J36" s="667"/>
      <c r="K36" s="667"/>
      <c r="L36" s="667"/>
      <c r="M36" s="667"/>
      <c r="N36" s="667"/>
      <c r="O36" s="667"/>
      <c r="P36" s="667"/>
      <c r="Q36" s="668"/>
      <c r="R36" s="695">
        <v>11522029</v>
      </c>
      <c r="S36" s="696"/>
      <c r="T36" s="696"/>
      <c r="U36" s="696"/>
      <c r="V36" s="696"/>
      <c r="W36" s="696"/>
      <c r="X36" s="696"/>
      <c r="Y36" s="697"/>
      <c r="Z36" s="698">
        <v>100</v>
      </c>
      <c r="AA36" s="698"/>
      <c r="AB36" s="698"/>
      <c r="AC36" s="698"/>
      <c r="AD36" s="699">
        <v>6827371</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720784</v>
      </c>
      <c r="BA36" s="624"/>
      <c r="BB36" s="624"/>
      <c r="BC36" s="624"/>
      <c r="BD36" s="643"/>
      <c r="BE36" s="643"/>
      <c r="BF36" s="680"/>
      <c r="BG36" s="637" t="s">
        <v>307</v>
      </c>
      <c r="BH36" s="638"/>
      <c r="BI36" s="638"/>
      <c r="BJ36" s="638"/>
      <c r="BK36" s="638"/>
      <c r="BL36" s="638"/>
      <c r="BM36" s="638"/>
      <c r="BN36" s="638"/>
      <c r="BO36" s="638"/>
      <c r="BP36" s="638"/>
      <c r="BQ36" s="638"/>
      <c r="BR36" s="638"/>
      <c r="BS36" s="638"/>
      <c r="BT36" s="638"/>
      <c r="BU36" s="639"/>
      <c r="BV36" s="623">
        <v>-329210</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1286957</v>
      </c>
      <c r="CS36" s="624"/>
      <c r="CT36" s="624"/>
      <c r="CU36" s="624"/>
      <c r="CV36" s="624"/>
      <c r="CW36" s="624"/>
      <c r="CX36" s="624"/>
      <c r="CY36" s="625"/>
      <c r="CZ36" s="657">
        <v>11.3</v>
      </c>
      <c r="DA36" s="658"/>
      <c r="DB36" s="658"/>
      <c r="DC36" s="659"/>
      <c r="DD36" s="632">
        <v>1086696</v>
      </c>
      <c r="DE36" s="624"/>
      <c r="DF36" s="624"/>
      <c r="DG36" s="624"/>
      <c r="DH36" s="624"/>
      <c r="DI36" s="624"/>
      <c r="DJ36" s="624"/>
      <c r="DK36" s="625"/>
      <c r="DL36" s="632">
        <v>773681</v>
      </c>
      <c r="DM36" s="624"/>
      <c r="DN36" s="624"/>
      <c r="DO36" s="624"/>
      <c r="DP36" s="624"/>
      <c r="DQ36" s="624"/>
      <c r="DR36" s="624"/>
      <c r="DS36" s="624"/>
      <c r="DT36" s="624"/>
      <c r="DU36" s="624"/>
      <c r="DV36" s="625"/>
      <c r="DW36" s="628">
        <v>10.6</v>
      </c>
      <c r="DX36" s="655"/>
      <c r="DY36" s="655"/>
      <c r="DZ36" s="655"/>
      <c r="EA36" s="655"/>
      <c r="EB36" s="655"/>
      <c r="EC36" s="656"/>
    </row>
    <row r="37" spans="2:133" ht="11.25" customHeight="1">
      <c r="AQ37" s="702" t="s">
        <v>309</v>
      </c>
      <c r="AR37" s="703"/>
      <c r="AS37" s="703"/>
      <c r="AT37" s="703"/>
      <c r="AU37" s="703"/>
      <c r="AV37" s="703"/>
      <c r="AW37" s="703"/>
      <c r="AX37" s="703"/>
      <c r="AY37" s="704"/>
      <c r="AZ37" s="623">
        <v>27741</v>
      </c>
      <c r="BA37" s="624"/>
      <c r="BB37" s="624"/>
      <c r="BC37" s="624"/>
      <c r="BD37" s="643"/>
      <c r="BE37" s="643"/>
      <c r="BF37" s="680"/>
      <c r="BG37" s="637" t="s">
        <v>310</v>
      </c>
      <c r="BH37" s="638"/>
      <c r="BI37" s="638"/>
      <c r="BJ37" s="638"/>
      <c r="BK37" s="638"/>
      <c r="BL37" s="638"/>
      <c r="BM37" s="638"/>
      <c r="BN37" s="638"/>
      <c r="BO37" s="638"/>
      <c r="BP37" s="638"/>
      <c r="BQ37" s="638"/>
      <c r="BR37" s="638"/>
      <c r="BS37" s="638"/>
      <c r="BT37" s="638"/>
      <c r="BU37" s="639"/>
      <c r="BV37" s="623">
        <v>4095</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642317</v>
      </c>
      <c r="CS37" s="643"/>
      <c r="CT37" s="643"/>
      <c r="CU37" s="643"/>
      <c r="CV37" s="643"/>
      <c r="CW37" s="643"/>
      <c r="CX37" s="643"/>
      <c r="CY37" s="644"/>
      <c r="CZ37" s="657">
        <v>5.6</v>
      </c>
      <c r="DA37" s="658"/>
      <c r="DB37" s="658"/>
      <c r="DC37" s="659"/>
      <c r="DD37" s="632">
        <v>638518</v>
      </c>
      <c r="DE37" s="643"/>
      <c r="DF37" s="643"/>
      <c r="DG37" s="643"/>
      <c r="DH37" s="643"/>
      <c r="DI37" s="643"/>
      <c r="DJ37" s="643"/>
      <c r="DK37" s="644"/>
      <c r="DL37" s="632">
        <v>622521</v>
      </c>
      <c r="DM37" s="643"/>
      <c r="DN37" s="643"/>
      <c r="DO37" s="643"/>
      <c r="DP37" s="643"/>
      <c r="DQ37" s="643"/>
      <c r="DR37" s="643"/>
      <c r="DS37" s="643"/>
      <c r="DT37" s="643"/>
      <c r="DU37" s="643"/>
      <c r="DV37" s="644"/>
      <c r="DW37" s="628">
        <v>8.5</v>
      </c>
      <c r="DX37" s="655"/>
      <c r="DY37" s="655"/>
      <c r="DZ37" s="655"/>
      <c r="EA37" s="655"/>
      <c r="EB37" s="655"/>
      <c r="EC37" s="656"/>
    </row>
    <row r="38" spans="2:133" ht="11.25" customHeight="1">
      <c r="AQ38" s="702" t="s">
        <v>312</v>
      </c>
      <c r="AR38" s="703"/>
      <c r="AS38" s="703"/>
      <c r="AT38" s="703"/>
      <c r="AU38" s="703"/>
      <c r="AV38" s="703"/>
      <c r="AW38" s="703"/>
      <c r="AX38" s="703"/>
      <c r="AY38" s="704"/>
      <c r="AZ38" s="623">
        <v>664</v>
      </c>
      <c r="BA38" s="624"/>
      <c r="BB38" s="624"/>
      <c r="BC38" s="624"/>
      <c r="BD38" s="643"/>
      <c r="BE38" s="643"/>
      <c r="BF38" s="680"/>
      <c r="BG38" s="637" t="s">
        <v>313</v>
      </c>
      <c r="BH38" s="638"/>
      <c r="BI38" s="638"/>
      <c r="BJ38" s="638"/>
      <c r="BK38" s="638"/>
      <c r="BL38" s="638"/>
      <c r="BM38" s="638"/>
      <c r="BN38" s="638"/>
      <c r="BO38" s="638"/>
      <c r="BP38" s="638"/>
      <c r="BQ38" s="638"/>
      <c r="BR38" s="638"/>
      <c r="BS38" s="638"/>
      <c r="BT38" s="638"/>
      <c r="BU38" s="639"/>
      <c r="BV38" s="623">
        <v>6886</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1804304</v>
      </c>
      <c r="CS38" s="624"/>
      <c r="CT38" s="624"/>
      <c r="CU38" s="624"/>
      <c r="CV38" s="624"/>
      <c r="CW38" s="624"/>
      <c r="CX38" s="624"/>
      <c r="CY38" s="625"/>
      <c r="CZ38" s="657">
        <v>15.8</v>
      </c>
      <c r="DA38" s="658"/>
      <c r="DB38" s="658"/>
      <c r="DC38" s="659"/>
      <c r="DD38" s="632">
        <v>1620347</v>
      </c>
      <c r="DE38" s="624"/>
      <c r="DF38" s="624"/>
      <c r="DG38" s="624"/>
      <c r="DH38" s="624"/>
      <c r="DI38" s="624"/>
      <c r="DJ38" s="624"/>
      <c r="DK38" s="625"/>
      <c r="DL38" s="632">
        <v>1476761</v>
      </c>
      <c r="DM38" s="624"/>
      <c r="DN38" s="624"/>
      <c r="DO38" s="624"/>
      <c r="DP38" s="624"/>
      <c r="DQ38" s="624"/>
      <c r="DR38" s="624"/>
      <c r="DS38" s="624"/>
      <c r="DT38" s="624"/>
      <c r="DU38" s="624"/>
      <c r="DV38" s="625"/>
      <c r="DW38" s="628">
        <v>20.2</v>
      </c>
      <c r="DX38" s="655"/>
      <c r="DY38" s="655"/>
      <c r="DZ38" s="655"/>
      <c r="EA38" s="655"/>
      <c r="EB38" s="655"/>
      <c r="EC38" s="656"/>
    </row>
    <row r="39" spans="2:133" ht="11.25" customHeight="1">
      <c r="AQ39" s="702" t="s">
        <v>315</v>
      </c>
      <c r="AR39" s="703"/>
      <c r="AS39" s="703"/>
      <c r="AT39" s="703"/>
      <c r="AU39" s="703"/>
      <c r="AV39" s="703"/>
      <c r="AW39" s="703"/>
      <c r="AX39" s="703"/>
      <c r="AY39" s="704"/>
      <c r="AZ39" s="623" t="s">
        <v>109</v>
      </c>
      <c r="BA39" s="624"/>
      <c r="BB39" s="624"/>
      <c r="BC39" s="624"/>
      <c r="BD39" s="643"/>
      <c r="BE39" s="643"/>
      <c r="BF39" s="680"/>
      <c r="BG39" s="708" t="s">
        <v>316</v>
      </c>
      <c r="BH39" s="709"/>
      <c r="BI39" s="709"/>
      <c r="BJ39" s="709"/>
      <c r="BK39" s="709"/>
      <c r="BL39" s="187"/>
      <c r="BM39" s="638" t="s">
        <v>317</v>
      </c>
      <c r="BN39" s="638"/>
      <c r="BO39" s="638"/>
      <c r="BP39" s="638"/>
      <c r="BQ39" s="638"/>
      <c r="BR39" s="638"/>
      <c r="BS39" s="638"/>
      <c r="BT39" s="638"/>
      <c r="BU39" s="639"/>
      <c r="BV39" s="623">
        <v>81</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89352</v>
      </c>
      <c r="CS39" s="643"/>
      <c r="CT39" s="643"/>
      <c r="CU39" s="643"/>
      <c r="CV39" s="643"/>
      <c r="CW39" s="643"/>
      <c r="CX39" s="643"/>
      <c r="CY39" s="644"/>
      <c r="CZ39" s="657">
        <v>0.8</v>
      </c>
      <c r="DA39" s="658"/>
      <c r="DB39" s="658"/>
      <c r="DC39" s="659"/>
      <c r="DD39" s="632">
        <v>71655</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278862</v>
      </c>
      <c r="BA40" s="624"/>
      <c r="BB40" s="624"/>
      <c r="BC40" s="624"/>
      <c r="BD40" s="643"/>
      <c r="BE40" s="643"/>
      <c r="BF40" s="680"/>
      <c r="BG40" s="708"/>
      <c r="BH40" s="709"/>
      <c r="BI40" s="709"/>
      <c r="BJ40" s="709"/>
      <c r="BK40" s="709"/>
      <c r="BL40" s="187"/>
      <c r="BM40" s="638" t="s">
        <v>320</v>
      </c>
      <c r="BN40" s="638"/>
      <c r="BO40" s="638"/>
      <c r="BP40" s="638"/>
      <c r="BQ40" s="638"/>
      <c r="BR40" s="638"/>
      <c r="BS40" s="638"/>
      <c r="BT40" s="638"/>
      <c r="BU40" s="639"/>
      <c r="BV40" s="623">
        <v>101</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1003117</v>
      </c>
      <c r="CS40" s="624"/>
      <c r="CT40" s="624"/>
      <c r="CU40" s="624"/>
      <c r="CV40" s="624"/>
      <c r="CW40" s="624"/>
      <c r="CX40" s="624"/>
      <c r="CY40" s="625"/>
      <c r="CZ40" s="657">
        <v>8.8000000000000007</v>
      </c>
      <c r="DA40" s="658"/>
      <c r="DB40" s="658"/>
      <c r="DC40" s="659"/>
      <c r="DD40" s="632">
        <v>25918</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322</v>
      </c>
      <c r="AR41" s="646"/>
      <c r="AS41" s="646"/>
      <c r="AT41" s="646"/>
      <c r="AU41" s="646"/>
      <c r="AV41" s="646"/>
      <c r="AW41" s="646"/>
      <c r="AX41" s="646"/>
      <c r="AY41" s="647"/>
      <c r="AZ41" s="695">
        <v>803994</v>
      </c>
      <c r="BA41" s="696"/>
      <c r="BB41" s="696"/>
      <c r="BC41" s="696"/>
      <c r="BD41" s="691"/>
      <c r="BE41" s="691"/>
      <c r="BF41" s="693"/>
      <c r="BG41" s="710"/>
      <c r="BH41" s="711"/>
      <c r="BI41" s="711"/>
      <c r="BJ41" s="711"/>
      <c r="BK41" s="711"/>
      <c r="BL41" s="189"/>
      <c r="BM41" s="646" t="s">
        <v>323</v>
      </c>
      <c r="BN41" s="646"/>
      <c r="BO41" s="646"/>
      <c r="BP41" s="646"/>
      <c r="BQ41" s="646"/>
      <c r="BR41" s="646"/>
      <c r="BS41" s="646"/>
      <c r="BT41" s="646"/>
      <c r="BU41" s="647"/>
      <c r="BV41" s="695">
        <v>297</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43"/>
      <c r="CT41" s="643"/>
      <c r="CU41" s="643"/>
      <c r="CV41" s="643"/>
      <c r="CW41" s="643"/>
      <c r="CX41" s="643"/>
      <c r="CY41" s="644"/>
      <c r="CZ41" s="657" t="s">
        <v>210</v>
      </c>
      <c r="DA41" s="658"/>
      <c r="DB41" s="658"/>
      <c r="DC41" s="659"/>
      <c r="DD41" s="632" t="s">
        <v>210</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314438</v>
      </c>
      <c r="CS42" s="624"/>
      <c r="CT42" s="624"/>
      <c r="CU42" s="624"/>
      <c r="CV42" s="624"/>
      <c r="CW42" s="624"/>
      <c r="CX42" s="624"/>
      <c r="CY42" s="625"/>
      <c r="CZ42" s="657">
        <v>2.8</v>
      </c>
      <c r="DA42" s="706"/>
      <c r="DB42" s="706"/>
      <c r="DC42" s="707"/>
      <c r="DD42" s="632">
        <v>93275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4518</v>
      </c>
      <c r="CS43" s="643"/>
      <c r="CT43" s="643"/>
      <c r="CU43" s="643"/>
      <c r="CV43" s="643"/>
      <c r="CW43" s="643"/>
      <c r="CX43" s="643"/>
      <c r="CY43" s="644"/>
      <c r="CZ43" s="657">
        <v>0</v>
      </c>
      <c r="DA43" s="658"/>
      <c r="DB43" s="658"/>
      <c r="DC43" s="659"/>
      <c r="DD43" s="632">
        <v>1014</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312177</v>
      </c>
      <c r="CS44" s="624"/>
      <c r="CT44" s="624"/>
      <c r="CU44" s="624"/>
      <c r="CV44" s="624"/>
      <c r="CW44" s="624"/>
      <c r="CX44" s="624"/>
      <c r="CY44" s="625"/>
      <c r="CZ44" s="657">
        <v>2.7</v>
      </c>
      <c r="DA44" s="706"/>
      <c r="DB44" s="706"/>
      <c r="DC44" s="707"/>
      <c r="DD44" s="632">
        <v>91014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218759</v>
      </c>
      <c r="CS45" s="643"/>
      <c r="CT45" s="643"/>
      <c r="CU45" s="643"/>
      <c r="CV45" s="643"/>
      <c r="CW45" s="643"/>
      <c r="CX45" s="643"/>
      <c r="CY45" s="644"/>
      <c r="CZ45" s="657">
        <v>1.9</v>
      </c>
      <c r="DA45" s="658"/>
      <c r="DB45" s="658"/>
      <c r="DC45" s="659"/>
      <c r="DD45" s="632">
        <v>7056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90135</v>
      </c>
      <c r="CS46" s="624"/>
      <c r="CT46" s="624"/>
      <c r="CU46" s="624"/>
      <c r="CV46" s="624"/>
      <c r="CW46" s="624"/>
      <c r="CX46" s="624"/>
      <c r="CY46" s="625"/>
      <c r="CZ46" s="657">
        <v>0.8</v>
      </c>
      <c r="DA46" s="706"/>
      <c r="DB46" s="706"/>
      <c r="DC46" s="707"/>
      <c r="DD46" s="632">
        <v>83775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2261</v>
      </c>
      <c r="CS47" s="643"/>
      <c r="CT47" s="643"/>
      <c r="CU47" s="643"/>
      <c r="CV47" s="643"/>
      <c r="CW47" s="643"/>
      <c r="CX47" s="643"/>
      <c r="CY47" s="644"/>
      <c r="CZ47" s="657">
        <v>0</v>
      </c>
      <c r="DA47" s="658"/>
      <c r="DB47" s="658"/>
      <c r="DC47" s="659"/>
      <c r="DD47" s="632">
        <v>2261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11412145</v>
      </c>
      <c r="CS49" s="691"/>
      <c r="CT49" s="691"/>
      <c r="CU49" s="691"/>
      <c r="CV49" s="691"/>
      <c r="CW49" s="691"/>
      <c r="CX49" s="691"/>
      <c r="CY49" s="718"/>
      <c r="CZ49" s="719">
        <v>100</v>
      </c>
      <c r="DA49" s="720"/>
      <c r="DB49" s="720"/>
      <c r="DC49" s="721"/>
      <c r="DD49" s="722">
        <v>7958277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11690</v>
      </c>
      <c r="R7" s="753"/>
      <c r="S7" s="753"/>
      <c r="T7" s="753"/>
      <c r="U7" s="753"/>
      <c r="V7" s="753">
        <v>11580</v>
      </c>
      <c r="W7" s="753"/>
      <c r="X7" s="753"/>
      <c r="Y7" s="753"/>
      <c r="Z7" s="753"/>
      <c r="AA7" s="753">
        <v>110</v>
      </c>
      <c r="AB7" s="753"/>
      <c r="AC7" s="753"/>
      <c r="AD7" s="753"/>
      <c r="AE7" s="754"/>
      <c r="AF7" s="755">
        <v>76</v>
      </c>
      <c r="AG7" s="756"/>
      <c r="AH7" s="756"/>
      <c r="AI7" s="756"/>
      <c r="AJ7" s="757"/>
      <c r="AK7" s="792">
        <v>54</v>
      </c>
      <c r="AL7" s="793"/>
      <c r="AM7" s="793"/>
      <c r="AN7" s="793"/>
      <c r="AO7" s="793"/>
      <c r="AP7" s="793">
        <v>10437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360</v>
      </c>
      <c r="B23" s="808" t="s">
        <v>361</v>
      </c>
      <c r="C23" s="809"/>
      <c r="D23" s="809"/>
      <c r="E23" s="809"/>
      <c r="F23" s="809"/>
      <c r="G23" s="809"/>
      <c r="H23" s="809"/>
      <c r="I23" s="809"/>
      <c r="J23" s="809"/>
      <c r="K23" s="809"/>
      <c r="L23" s="809"/>
      <c r="M23" s="809"/>
      <c r="N23" s="809"/>
      <c r="O23" s="809"/>
      <c r="P23" s="810"/>
      <c r="Q23" s="811">
        <v>11522</v>
      </c>
      <c r="R23" s="812"/>
      <c r="S23" s="812"/>
      <c r="T23" s="812"/>
      <c r="U23" s="812"/>
      <c r="V23" s="812">
        <v>11412</v>
      </c>
      <c r="W23" s="812"/>
      <c r="X23" s="812"/>
      <c r="Y23" s="812"/>
      <c r="Z23" s="812"/>
      <c r="AA23" s="812">
        <v>110</v>
      </c>
      <c r="AB23" s="812"/>
      <c r="AC23" s="812"/>
      <c r="AD23" s="812"/>
      <c r="AE23" s="813"/>
      <c r="AF23" s="814">
        <v>76</v>
      </c>
      <c r="AG23" s="812"/>
      <c r="AH23" s="812"/>
      <c r="AI23" s="812"/>
      <c r="AJ23" s="815"/>
      <c r="AK23" s="816"/>
      <c r="AL23" s="817"/>
      <c r="AM23" s="817"/>
      <c r="AN23" s="817"/>
      <c r="AO23" s="817"/>
      <c r="AP23" s="812">
        <v>10437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364</v>
      </c>
      <c r="R26" s="736"/>
      <c r="S26" s="736"/>
      <c r="T26" s="736"/>
      <c r="U26" s="737"/>
      <c r="V26" s="735" t="s">
        <v>365</v>
      </c>
      <c r="W26" s="736"/>
      <c r="X26" s="736"/>
      <c r="Y26" s="736"/>
      <c r="Z26" s="737"/>
      <c r="AA26" s="735" t="s">
        <v>366</v>
      </c>
      <c r="AB26" s="736"/>
      <c r="AC26" s="736"/>
      <c r="AD26" s="736"/>
      <c r="AE26" s="736"/>
      <c r="AF26" s="830" t="s">
        <v>367</v>
      </c>
      <c r="AG26" s="831"/>
      <c r="AH26" s="831"/>
      <c r="AI26" s="831"/>
      <c r="AJ26" s="832"/>
      <c r="AK26" s="736" t="s">
        <v>368</v>
      </c>
      <c r="AL26" s="736"/>
      <c r="AM26" s="736"/>
      <c r="AN26" s="736"/>
      <c r="AO26" s="737"/>
      <c r="AP26" s="735" t="s">
        <v>369</v>
      </c>
      <c r="AQ26" s="736"/>
      <c r="AR26" s="736"/>
      <c r="AS26" s="736"/>
      <c r="AT26" s="737"/>
      <c r="AU26" s="735" t="s">
        <v>370</v>
      </c>
      <c r="AV26" s="736"/>
      <c r="AW26" s="736"/>
      <c r="AX26" s="736"/>
      <c r="AY26" s="737"/>
      <c r="AZ26" s="735" t="s">
        <v>371</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372</v>
      </c>
      <c r="C28" s="750"/>
      <c r="D28" s="750"/>
      <c r="E28" s="750"/>
      <c r="F28" s="750"/>
      <c r="G28" s="750"/>
      <c r="H28" s="750"/>
      <c r="I28" s="750"/>
      <c r="J28" s="750"/>
      <c r="K28" s="750"/>
      <c r="L28" s="750"/>
      <c r="M28" s="750"/>
      <c r="N28" s="750"/>
      <c r="O28" s="750"/>
      <c r="P28" s="751"/>
      <c r="Q28" s="840">
        <v>3414</v>
      </c>
      <c r="R28" s="841"/>
      <c r="S28" s="841"/>
      <c r="T28" s="841"/>
      <c r="U28" s="841"/>
      <c r="V28" s="841">
        <v>3693</v>
      </c>
      <c r="W28" s="841"/>
      <c r="X28" s="841"/>
      <c r="Y28" s="841"/>
      <c r="Z28" s="841"/>
      <c r="AA28" s="841">
        <v>-279</v>
      </c>
      <c r="AB28" s="841"/>
      <c r="AC28" s="841"/>
      <c r="AD28" s="841"/>
      <c r="AE28" s="842"/>
      <c r="AF28" s="843">
        <v>-279</v>
      </c>
      <c r="AG28" s="841"/>
      <c r="AH28" s="841"/>
      <c r="AI28" s="841"/>
      <c r="AJ28" s="844"/>
      <c r="AK28" s="845">
        <v>279</v>
      </c>
      <c r="AL28" s="836"/>
      <c r="AM28" s="836"/>
      <c r="AN28" s="836"/>
      <c r="AO28" s="836"/>
      <c r="AP28" s="836" t="s">
        <v>540</v>
      </c>
      <c r="AQ28" s="836"/>
      <c r="AR28" s="836"/>
      <c r="AS28" s="836"/>
      <c r="AT28" s="836"/>
      <c r="AU28" s="836" t="s">
        <v>541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373</v>
      </c>
      <c r="C29" s="774"/>
      <c r="D29" s="774"/>
      <c r="E29" s="774"/>
      <c r="F29" s="774"/>
      <c r="G29" s="774"/>
      <c r="H29" s="774"/>
      <c r="I29" s="774"/>
      <c r="J29" s="774"/>
      <c r="K29" s="774"/>
      <c r="L29" s="774"/>
      <c r="M29" s="774"/>
      <c r="N29" s="774"/>
      <c r="O29" s="774"/>
      <c r="P29" s="775"/>
      <c r="Q29" s="776">
        <v>275</v>
      </c>
      <c r="R29" s="777"/>
      <c r="S29" s="777"/>
      <c r="T29" s="777"/>
      <c r="U29" s="777"/>
      <c r="V29" s="777">
        <v>271</v>
      </c>
      <c r="W29" s="777"/>
      <c r="X29" s="777"/>
      <c r="Y29" s="777"/>
      <c r="Z29" s="777"/>
      <c r="AA29" s="777">
        <v>4</v>
      </c>
      <c r="AB29" s="777"/>
      <c r="AC29" s="777"/>
      <c r="AD29" s="777"/>
      <c r="AE29" s="778"/>
      <c r="AF29" s="779">
        <v>4</v>
      </c>
      <c r="AG29" s="780"/>
      <c r="AH29" s="780"/>
      <c r="AI29" s="780"/>
      <c r="AJ29" s="781"/>
      <c r="AK29" s="848">
        <v>86</v>
      </c>
      <c r="AL29" s="849"/>
      <c r="AM29" s="849"/>
      <c r="AN29" s="849"/>
      <c r="AO29" s="849"/>
      <c r="AP29" s="849" t="s">
        <v>540</v>
      </c>
      <c r="AQ29" s="849"/>
      <c r="AR29" s="849"/>
      <c r="AS29" s="849"/>
      <c r="AT29" s="849"/>
      <c r="AU29" s="849" t="s">
        <v>542</v>
      </c>
      <c r="AV29" s="849"/>
      <c r="AW29" s="849"/>
      <c r="AX29" s="849"/>
      <c r="AY29" s="849"/>
      <c r="AZ29" s="849"/>
      <c r="BA29" s="849"/>
      <c r="BB29" s="849"/>
      <c r="BC29" s="849"/>
      <c r="BD29" s="849"/>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374</v>
      </c>
      <c r="C30" s="774"/>
      <c r="D30" s="774"/>
      <c r="E30" s="774"/>
      <c r="F30" s="774"/>
      <c r="G30" s="774"/>
      <c r="H30" s="774"/>
      <c r="I30" s="774"/>
      <c r="J30" s="774"/>
      <c r="K30" s="774"/>
      <c r="L30" s="774"/>
      <c r="M30" s="774"/>
      <c r="N30" s="774"/>
      <c r="O30" s="774"/>
      <c r="P30" s="775"/>
      <c r="Q30" s="776">
        <v>3099</v>
      </c>
      <c r="R30" s="777"/>
      <c r="S30" s="777"/>
      <c r="T30" s="777"/>
      <c r="U30" s="777"/>
      <c r="V30" s="777">
        <v>3015</v>
      </c>
      <c r="W30" s="777"/>
      <c r="X30" s="777"/>
      <c r="Y30" s="777"/>
      <c r="Z30" s="777"/>
      <c r="AA30" s="777">
        <v>84</v>
      </c>
      <c r="AB30" s="777"/>
      <c r="AC30" s="777"/>
      <c r="AD30" s="777"/>
      <c r="AE30" s="778"/>
      <c r="AF30" s="779">
        <v>84</v>
      </c>
      <c r="AG30" s="780"/>
      <c r="AH30" s="780"/>
      <c r="AI30" s="780"/>
      <c r="AJ30" s="781"/>
      <c r="AK30" s="848">
        <v>424</v>
      </c>
      <c r="AL30" s="849"/>
      <c r="AM30" s="849"/>
      <c r="AN30" s="849"/>
      <c r="AO30" s="849"/>
      <c r="AP30" s="849" t="s">
        <v>540</v>
      </c>
      <c r="AQ30" s="849"/>
      <c r="AR30" s="849"/>
      <c r="AS30" s="849"/>
      <c r="AT30" s="849"/>
      <c r="AU30" s="849" t="s">
        <v>540</v>
      </c>
      <c r="AV30" s="849"/>
      <c r="AW30" s="849"/>
      <c r="AX30" s="849"/>
      <c r="AY30" s="849"/>
      <c r="AZ30" s="849"/>
      <c r="BA30" s="849"/>
      <c r="BB30" s="849"/>
      <c r="BC30" s="849"/>
      <c r="BD30" s="849"/>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375</v>
      </c>
      <c r="C31" s="774"/>
      <c r="D31" s="774"/>
      <c r="E31" s="774"/>
      <c r="F31" s="774"/>
      <c r="G31" s="774"/>
      <c r="H31" s="774"/>
      <c r="I31" s="774"/>
      <c r="J31" s="774"/>
      <c r="K31" s="774"/>
      <c r="L31" s="774"/>
      <c r="M31" s="774"/>
      <c r="N31" s="774"/>
      <c r="O31" s="774"/>
      <c r="P31" s="775"/>
      <c r="Q31" s="776">
        <v>548</v>
      </c>
      <c r="R31" s="777"/>
      <c r="S31" s="777"/>
      <c r="T31" s="777"/>
      <c r="U31" s="777"/>
      <c r="V31" s="777">
        <v>511</v>
      </c>
      <c r="W31" s="777"/>
      <c r="X31" s="777"/>
      <c r="Y31" s="777"/>
      <c r="Z31" s="777"/>
      <c r="AA31" s="777">
        <v>37</v>
      </c>
      <c r="AB31" s="777"/>
      <c r="AC31" s="777"/>
      <c r="AD31" s="777"/>
      <c r="AE31" s="778"/>
      <c r="AF31" s="779">
        <v>37</v>
      </c>
      <c r="AG31" s="780"/>
      <c r="AH31" s="780"/>
      <c r="AI31" s="780"/>
      <c r="AJ31" s="781"/>
      <c r="AK31" s="848" t="s">
        <v>540</v>
      </c>
      <c r="AL31" s="849"/>
      <c r="AM31" s="849"/>
      <c r="AN31" s="849"/>
      <c r="AO31" s="849"/>
      <c r="AP31" s="848" t="s">
        <v>540</v>
      </c>
      <c r="AQ31" s="849"/>
      <c r="AR31" s="849"/>
      <c r="AS31" s="849"/>
      <c r="AT31" s="849"/>
      <c r="AU31" s="848" t="s">
        <v>540</v>
      </c>
      <c r="AV31" s="849"/>
      <c r="AW31" s="849"/>
      <c r="AX31" s="849"/>
      <c r="AY31" s="849"/>
      <c r="AZ31" s="848"/>
      <c r="BA31" s="849"/>
      <c r="BB31" s="849"/>
      <c r="BC31" s="849"/>
      <c r="BD31" s="849"/>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376</v>
      </c>
      <c r="C32" s="774"/>
      <c r="D32" s="774"/>
      <c r="E32" s="774"/>
      <c r="F32" s="774"/>
      <c r="G32" s="774"/>
      <c r="H32" s="774"/>
      <c r="I32" s="774"/>
      <c r="J32" s="774"/>
      <c r="K32" s="774"/>
      <c r="L32" s="774"/>
      <c r="M32" s="774"/>
      <c r="N32" s="774"/>
      <c r="O32" s="774"/>
      <c r="P32" s="775"/>
      <c r="Q32" s="776">
        <v>510</v>
      </c>
      <c r="R32" s="777"/>
      <c r="S32" s="777"/>
      <c r="T32" s="777"/>
      <c r="U32" s="777"/>
      <c r="V32" s="777">
        <v>484</v>
      </c>
      <c r="W32" s="777"/>
      <c r="X32" s="777"/>
      <c r="Y32" s="777"/>
      <c r="Z32" s="777"/>
      <c r="AA32" s="777">
        <v>26</v>
      </c>
      <c r="AB32" s="777"/>
      <c r="AC32" s="777"/>
      <c r="AD32" s="777"/>
      <c r="AE32" s="778"/>
      <c r="AF32" s="779">
        <v>30</v>
      </c>
      <c r="AG32" s="780"/>
      <c r="AH32" s="780"/>
      <c r="AI32" s="780"/>
      <c r="AJ32" s="781"/>
      <c r="AK32" s="848"/>
      <c r="AL32" s="849"/>
      <c r="AM32" s="849"/>
      <c r="AN32" s="849"/>
      <c r="AO32" s="849"/>
      <c r="AP32" s="849">
        <v>1062</v>
      </c>
      <c r="AQ32" s="849"/>
      <c r="AR32" s="849"/>
      <c r="AS32" s="849"/>
      <c r="AT32" s="849"/>
      <c r="AU32" s="849">
        <v>33</v>
      </c>
      <c r="AV32" s="849"/>
      <c r="AW32" s="849"/>
      <c r="AX32" s="849"/>
      <c r="AY32" s="849"/>
      <c r="AZ32" s="850" t="s">
        <v>541</v>
      </c>
      <c r="BA32" s="850"/>
      <c r="BB32" s="850"/>
      <c r="BC32" s="850"/>
      <c r="BD32" s="850"/>
      <c r="BE32" s="846" t="s">
        <v>377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378</v>
      </c>
      <c r="C33" s="774"/>
      <c r="D33" s="774"/>
      <c r="E33" s="774"/>
      <c r="F33" s="774"/>
      <c r="G33" s="774"/>
      <c r="H33" s="774"/>
      <c r="I33" s="774"/>
      <c r="J33" s="774"/>
      <c r="K33" s="774"/>
      <c r="L33" s="774"/>
      <c r="M33" s="774"/>
      <c r="N33" s="774"/>
      <c r="O33" s="774"/>
      <c r="P33" s="775"/>
      <c r="Q33" s="776">
        <v>2008</v>
      </c>
      <c r="R33" s="777"/>
      <c r="S33" s="777"/>
      <c r="T33" s="777"/>
      <c r="U33" s="777"/>
      <c r="V33" s="777">
        <v>1984</v>
      </c>
      <c r="W33" s="777"/>
      <c r="X33" s="777"/>
      <c r="Y33" s="777"/>
      <c r="Z33" s="777"/>
      <c r="AA33" s="777">
        <v>24</v>
      </c>
      <c r="AB33" s="777"/>
      <c r="AC33" s="777"/>
      <c r="AD33" s="777"/>
      <c r="AE33" s="778"/>
      <c r="AF33" s="779">
        <v>15</v>
      </c>
      <c r="AG33" s="780"/>
      <c r="AH33" s="780"/>
      <c r="AI33" s="780"/>
      <c r="AJ33" s="781"/>
      <c r="AK33" s="848">
        <v>721</v>
      </c>
      <c r="AL33" s="849"/>
      <c r="AM33" s="849"/>
      <c r="AN33" s="849"/>
      <c r="AO33" s="849"/>
      <c r="AP33" s="849">
        <v>12436</v>
      </c>
      <c r="AQ33" s="849"/>
      <c r="AR33" s="849"/>
      <c r="AS33" s="849"/>
      <c r="AT33" s="849"/>
      <c r="AU33" s="849">
        <v>9352</v>
      </c>
      <c r="AV33" s="849"/>
      <c r="AW33" s="849"/>
      <c r="AX33" s="849"/>
      <c r="AY33" s="849"/>
      <c r="AZ33" s="850" t="s">
        <v>540</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380</v>
      </c>
      <c r="C34" s="774"/>
      <c r="D34" s="774"/>
      <c r="E34" s="774"/>
      <c r="F34" s="774"/>
      <c r="G34" s="774"/>
      <c r="H34" s="774"/>
      <c r="I34" s="774"/>
      <c r="J34" s="774"/>
      <c r="K34" s="774"/>
      <c r="L34" s="774"/>
      <c r="M34" s="774"/>
      <c r="N34" s="774"/>
      <c r="O34" s="774"/>
      <c r="P34" s="775"/>
      <c r="Q34" s="776">
        <v>83</v>
      </c>
      <c r="R34" s="777"/>
      <c r="S34" s="777"/>
      <c r="T34" s="777"/>
      <c r="U34" s="777"/>
      <c r="V34" s="777">
        <v>8</v>
      </c>
      <c r="W34" s="777"/>
      <c r="X34" s="777"/>
      <c r="Y34" s="777"/>
      <c r="Z34" s="777"/>
      <c r="AA34" s="777">
        <v>75</v>
      </c>
      <c r="AB34" s="777"/>
      <c r="AC34" s="777"/>
      <c r="AD34" s="777"/>
      <c r="AE34" s="778"/>
      <c r="AF34" s="779">
        <v>207</v>
      </c>
      <c r="AG34" s="780"/>
      <c r="AH34" s="780"/>
      <c r="AI34" s="780"/>
      <c r="AJ34" s="781"/>
      <c r="AK34" s="848">
        <v>1</v>
      </c>
      <c r="AL34" s="849"/>
      <c r="AM34" s="849"/>
      <c r="AN34" s="849"/>
      <c r="AO34" s="849"/>
      <c r="AP34" s="849" t="s">
        <v>541</v>
      </c>
      <c r="AQ34" s="849"/>
      <c r="AR34" s="849"/>
      <c r="AS34" s="849"/>
      <c r="AT34" s="849"/>
      <c r="AU34" s="849" t="s">
        <v>542</v>
      </c>
      <c r="AV34" s="849"/>
      <c r="AW34" s="849"/>
      <c r="AX34" s="849"/>
      <c r="AY34" s="849"/>
      <c r="AZ34" s="849" t="s">
        <v>540</v>
      </c>
      <c r="BA34" s="849"/>
      <c r="BB34" s="849"/>
      <c r="BC34" s="849"/>
      <c r="BD34" s="849"/>
      <c r="BE34" s="846" t="s">
        <v>543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360</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99</v>
      </c>
      <c r="AG63" s="860"/>
      <c r="AH63" s="860"/>
      <c r="AI63" s="860"/>
      <c r="AJ63" s="861"/>
      <c r="AK63" s="862"/>
      <c r="AL63" s="857"/>
      <c r="AM63" s="857"/>
      <c r="AN63" s="857"/>
      <c r="AO63" s="857"/>
      <c r="AP63" s="860">
        <v>13498</v>
      </c>
      <c r="AQ63" s="860"/>
      <c r="AR63" s="860"/>
      <c r="AS63" s="860"/>
      <c r="AT63" s="860"/>
      <c r="AU63" s="860">
        <v>9385</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364</v>
      </c>
      <c r="R66" s="736"/>
      <c r="S66" s="736"/>
      <c r="T66" s="736"/>
      <c r="U66" s="737"/>
      <c r="V66" s="735" t="s">
        <v>365</v>
      </c>
      <c r="W66" s="736"/>
      <c r="X66" s="736"/>
      <c r="Y66" s="736"/>
      <c r="Z66" s="737"/>
      <c r="AA66" s="735" t="s">
        <v>366</v>
      </c>
      <c r="AB66" s="736"/>
      <c r="AC66" s="736"/>
      <c r="AD66" s="736"/>
      <c r="AE66" s="737"/>
      <c r="AF66" s="870" t="s">
        <v>367</v>
      </c>
      <c r="AG66" s="831"/>
      <c r="AH66" s="831"/>
      <c r="AI66" s="831"/>
      <c r="AJ66" s="871"/>
      <c r="AK66" s="735" t="s">
        <v>368</v>
      </c>
      <c r="AL66" s="759"/>
      <c r="AM66" s="759"/>
      <c r="AN66" s="759"/>
      <c r="AO66" s="760"/>
      <c r="AP66" s="735" t="s">
        <v>369</v>
      </c>
      <c r="AQ66" s="736"/>
      <c r="AR66" s="736"/>
      <c r="AS66" s="736"/>
      <c r="AT66" s="737"/>
      <c r="AU66" s="735" t="s">
        <v>385</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544</v>
      </c>
      <c r="C68" s="888"/>
      <c r="D68" s="888"/>
      <c r="E68" s="888"/>
      <c r="F68" s="888"/>
      <c r="G68" s="888"/>
      <c r="H68" s="888"/>
      <c r="I68" s="888"/>
      <c r="J68" s="888"/>
      <c r="K68" s="888"/>
      <c r="L68" s="888"/>
      <c r="M68" s="888"/>
      <c r="N68" s="888"/>
      <c r="O68" s="888"/>
      <c r="P68" s="889"/>
      <c r="Q68" s="890">
        <v>943</v>
      </c>
      <c r="R68" s="884"/>
      <c r="S68" s="884"/>
      <c r="T68" s="884"/>
      <c r="U68" s="884"/>
      <c r="V68" s="884">
        <v>931</v>
      </c>
      <c r="W68" s="884"/>
      <c r="X68" s="884"/>
      <c r="Y68" s="884"/>
      <c r="Z68" s="884"/>
      <c r="AA68" s="884">
        <v>12</v>
      </c>
      <c r="AB68" s="884"/>
      <c r="AC68" s="884"/>
      <c r="AD68" s="884"/>
      <c r="AE68" s="884"/>
      <c r="AF68" s="884">
        <v>12</v>
      </c>
      <c r="AG68" s="884"/>
      <c r="AH68" s="884"/>
      <c r="AI68" s="884"/>
      <c r="AJ68" s="884"/>
      <c r="AK68" s="884" t="s">
        <v>476</v>
      </c>
      <c r="AL68" s="884"/>
      <c r="AM68" s="884"/>
      <c r="AN68" s="884"/>
      <c r="AO68" s="884"/>
      <c r="AP68" s="884">
        <v>288</v>
      </c>
      <c r="AQ68" s="884"/>
      <c r="AR68" s="884"/>
      <c r="AS68" s="884"/>
      <c r="AT68" s="884"/>
      <c r="AU68" s="884">
        <v>200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545</v>
      </c>
      <c r="C69" s="892"/>
      <c r="D69" s="892"/>
      <c r="E69" s="892"/>
      <c r="F69" s="892"/>
      <c r="G69" s="892"/>
      <c r="H69" s="892"/>
      <c r="I69" s="892"/>
      <c r="J69" s="892"/>
      <c r="K69" s="892"/>
      <c r="L69" s="892"/>
      <c r="M69" s="892"/>
      <c r="N69" s="892"/>
      <c r="O69" s="892"/>
      <c r="P69" s="893"/>
      <c r="Q69" s="894">
        <v>1263</v>
      </c>
      <c r="R69" s="849"/>
      <c r="S69" s="849"/>
      <c r="T69" s="849"/>
      <c r="U69" s="849"/>
      <c r="V69" s="849">
        <v>1213</v>
      </c>
      <c r="W69" s="849"/>
      <c r="X69" s="849"/>
      <c r="Y69" s="849"/>
      <c r="Z69" s="849"/>
      <c r="AA69" s="849">
        <v>51</v>
      </c>
      <c r="AB69" s="849"/>
      <c r="AC69" s="849"/>
      <c r="AD69" s="849"/>
      <c r="AE69" s="849"/>
      <c r="AF69" s="849">
        <v>51</v>
      </c>
      <c r="AG69" s="849"/>
      <c r="AH69" s="849"/>
      <c r="AI69" s="849"/>
      <c r="AJ69" s="849"/>
      <c r="AK69" s="849">
        <v>5</v>
      </c>
      <c r="AL69" s="849"/>
      <c r="AM69" s="849"/>
      <c r="AN69" s="849"/>
      <c r="AO69" s="849"/>
      <c r="AP69" s="849" t="s">
        <v>476</v>
      </c>
      <c r="AQ69" s="849"/>
      <c r="AR69" s="849"/>
      <c r="AS69" s="849"/>
      <c r="AT69" s="849"/>
      <c r="AU69" s="849" t="s">
        <v>476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546</v>
      </c>
      <c r="C70" s="892"/>
      <c r="D70" s="892"/>
      <c r="E70" s="892"/>
      <c r="F70" s="892"/>
      <c r="G70" s="892"/>
      <c r="H70" s="892"/>
      <c r="I70" s="892"/>
      <c r="J70" s="892"/>
      <c r="K70" s="892"/>
      <c r="L70" s="892"/>
      <c r="M70" s="892"/>
      <c r="N70" s="892"/>
      <c r="O70" s="892"/>
      <c r="P70" s="893"/>
      <c r="Q70" s="894">
        <v>266312</v>
      </c>
      <c r="R70" s="849"/>
      <c r="S70" s="849"/>
      <c r="T70" s="849"/>
      <c r="U70" s="849"/>
      <c r="V70" s="849">
        <v>260614</v>
      </c>
      <c r="W70" s="849"/>
      <c r="X70" s="849"/>
      <c r="Y70" s="849"/>
      <c r="Z70" s="849"/>
      <c r="AA70" s="849">
        <v>5698</v>
      </c>
      <c r="AB70" s="849"/>
      <c r="AC70" s="849"/>
      <c r="AD70" s="849"/>
      <c r="AE70" s="849"/>
      <c r="AF70" s="849">
        <v>5698</v>
      </c>
      <c r="AG70" s="849"/>
      <c r="AH70" s="849"/>
      <c r="AI70" s="849"/>
      <c r="AJ70" s="849"/>
      <c r="AK70" s="849">
        <v>1862</v>
      </c>
      <c r="AL70" s="849"/>
      <c r="AM70" s="849"/>
      <c r="AN70" s="849"/>
      <c r="AO70" s="849"/>
      <c r="AP70" s="849" t="s">
        <v>476</v>
      </c>
      <c r="AQ70" s="849"/>
      <c r="AR70" s="849"/>
      <c r="AS70" s="849"/>
      <c r="AT70" s="849"/>
      <c r="AU70" s="849" t="s">
        <v>476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547</v>
      </c>
      <c r="C71" s="892"/>
      <c r="D71" s="892"/>
      <c r="E71" s="892"/>
      <c r="F71" s="892"/>
      <c r="G71" s="892"/>
      <c r="H71" s="892"/>
      <c r="I71" s="892"/>
      <c r="J71" s="892"/>
      <c r="K71" s="892"/>
      <c r="L71" s="892"/>
      <c r="M71" s="892"/>
      <c r="N71" s="892"/>
      <c r="O71" s="892"/>
      <c r="P71" s="893"/>
      <c r="Q71" s="894">
        <v>1202</v>
      </c>
      <c r="R71" s="849"/>
      <c r="S71" s="849"/>
      <c r="T71" s="849"/>
      <c r="U71" s="849"/>
      <c r="V71" s="849">
        <v>863</v>
      </c>
      <c r="W71" s="849"/>
      <c r="X71" s="849"/>
      <c r="Y71" s="849"/>
      <c r="Z71" s="849"/>
      <c r="AA71" s="849">
        <v>339</v>
      </c>
      <c r="AB71" s="849"/>
      <c r="AC71" s="849"/>
      <c r="AD71" s="849"/>
      <c r="AE71" s="849"/>
      <c r="AF71" s="849">
        <v>236</v>
      </c>
      <c r="AG71" s="849"/>
      <c r="AH71" s="849"/>
      <c r="AI71" s="849"/>
      <c r="AJ71" s="849"/>
      <c r="AK71" s="849" t="s">
        <v>476</v>
      </c>
      <c r="AL71" s="849"/>
      <c r="AM71" s="849"/>
      <c r="AN71" s="849"/>
      <c r="AO71" s="849"/>
      <c r="AP71" s="849">
        <v>18202</v>
      </c>
      <c r="AQ71" s="849"/>
      <c r="AR71" s="849"/>
      <c r="AS71" s="849"/>
      <c r="AT71" s="849"/>
      <c r="AU71" s="849">
        <v>32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548</v>
      </c>
      <c r="C72" s="892"/>
      <c r="D72" s="892"/>
      <c r="E72" s="892"/>
      <c r="F72" s="892"/>
      <c r="G72" s="892"/>
      <c r="H72" s="892"/>
      <c r="I72" s="892"/>
      <c r="J72" s="892"/>
      <c r="K72" s="892"/>
      <c r="L72" s="892"/>
      <c r="M72" s="892"/>
      <c r="N72" s="892"/>
      <c r="O72" s="892"/>
      <c r="P72" s="893"/>
      <c r="Q72" s="894">
        <v>497</v>
      </c>
      <c r="R72" s="849"/>
      <c r="S72" s="849"/>
      <c r="T72" s="849"/>
      <c r="U72" s="849"/>
      <c r="V72" s="849">
        <v>474</v>
      </c>
      <c r="W72" s="849"/>
      <c r="X72" s="849"/>
      <c r="Y72" s="849"/>
      <c r="Z72" s="849"/>
      <c r="AA72" s="849">
        <v>23</v>
      </c>
      <c r="AB72" s="849"/>
      <c r="AC72" s="849"/>
      <c r="AD72" s="849"/>
      <c r="AE72" s="849"/>
      <c r="AF72" s="849">
        <v>23</v>
      </c>
      <c r="AG72" s="849"/>
      <c r="AH72" s="849"/>
      <c r="AI72" s="849"/>
      <c r="AJ72" s="849"/>
      <c r="AK72" s="849" t="s">
        <v>476</v>
      </c>
      <c r="AL72" s="849"/>
      <c r="AM72" s="849"/>
      <c r="AN72" s="849"/>
      <c r="AO72" s="849"/>
      <c r="AP72" s="849" t="s">
        <v>476</v>
      </c>
      <c r="AQ72" s="849"/>
      <c r="AR72" s="849"/>
      <c r="AS72" s="849"/>
      <c r="AT72" s="849"/>
      <c r="AU72" s="849" t="s">
        <v>540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549</v>
      </c>
      <c r="C73" s="892"/>
      <c r="D73" s="892"/>
      <c r="E73" s="892"/>
      <c r="F73" s="892"/>
      <c r="G73" s="892"/>
      <c r="H73" s="892"/>
      <c r="I73" s="892"/>
      <c r="J73" s="892"/>
      <c r="K73" s="892"/>
      <c r="L73" s="892"/>
      <c r="M73" s="892"/>
      <c r="N73" s="892"/>
      <c r="O73" s="892"/>
      <c r="P73" s="893"/>
      <c r="Q73" s="894">
        <v>935</v>
      </c>
      <c r="R73" s="849"/>
      <c r="S73" s="849"/>
      <c r="T73" s="849"/>
      <c r="U73" s="849"/>
      <c r="V73" s="849">
        <v>897</v>
      </c>
      <c r="W73" s="849"/>
      <c r="X73" s="849"/>
      <c r="Y73" s="849"/>
      <c r="Z73" s="849"/>
      <c r="AA73" s="849">
        <v>39</v>
      </c>
      <c r="AB73" s="849"/>
      <c r="AC73" s="849"/>
      <c r="AD73" s="849"/>
      <c r="AE73" s="849"/>
      <c r="AF73" s="849">
        <v>39</v>
      </c>
      <c r="AG73" s="849"/>
      <c r="AH73" s="849"/>
      <c r="AI73" s="849"/>
      <c r="AJ73" s="849"/>
      <c r="AK73" s="849" t="s">
        <v>476</v>
      </c>
      <c r="AL73" s="849"/>
      <c r="AM73" s="849"/>
      <c r="AN73" s="849"/>
      <c r="AO73" s="849"/>
      <c r="AP73" s="849">
        <v>15</v>
      </c>
      <c r="AQ73" s="849"/>
      <c r="AR73" s="849"/>
      <c r="AS73" s="849"/>
      <c r="AT73" s="849"/>
      <c r="AU73" s="849">
        <v>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550</v>
      </c>
      <c r="C74" s="892"/>
      <c r="D74" s="892"/>
      <c r="E74" s="892"/>
      <c r="F74" s="892"/>
      <c r="G74" s="892"/>
      <c r="H74" s="892"/>
      <c r="I74" s="892"/>
      <c r="J74" s="892"/>
      <c r="K74" s="892"/>
      <c r="L74" s="892"/>
      <c r="M74" s="892"/>
      <c r="N74" s="892"/>
      <c r="O74" s="892"/>
      <c r="P74" s="893"/>
      <c r="Q74" s="894">
        <v>225</v>
      </c>
      <c r="R74" s="849"/>
      <c r="S74" s="849"/>
      <c r="T74" s="849"/>
      <c r="U74" s="849"/>
      <c r="V74" s="849">
        <v>222</v>
      </c>
      <c r="W74" s="849"/>
      <c r="X74" s="849"/>
      <c r="Y74" s="849"/>
      <c r="Z74" s="849"/>
      <c r="AA74" s="849">
        <v>3</v>
      </c>
      <c r="AB74" s="849"/>
      <c r="AC74" s="849"/>
      <c r="AD74" s="849"/>
      <c r="AE74" s="849"/>
      <c r="AF74" s="849">
        <v>534</v>
      </c>
      <c r="AG74" s="849"/>
      <c r="AH74" s="849"/>
      <c r="AI74" s="849"/>
      <c r="AJ74" s="849"/>
      <c r="AK74" s="849">
        <v>69</v>
      </c>
      <c r="AL74" s="849"/>
      <c r="AM74" s="849"/>
      <c r="AN74" s="849"/>
      <c r="AO74" s="849"/>
      <c r="AP74" s="849">
        <v>1756</v>
      </c>
      <c r="AQ74" s="849"/>
      <c r="AR74" s="849"/>
      <c r="AS74" s="849"/>
      <c r="AT74" s="849"/>
      <c r="AU74" s="849" t="s">
        <v>540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551</v>
      </c>
      <c r="C75" s="892"/>
      <c r="D75" s="892"/>
      <c r="E75" s="892"/>
      <c r="F75" s="892"/>
      <c r="G75" s="892"/>
      <c r="H75" s="892"/>
      <c r="I75" s="892"/>
      <c r="J75" s="892"/>
      <c r="K75" s="892"/>
      <c r="L75" s="892"/>
      <c r="M75" s="892"/>
      <c r="N75" s="892"/>
      <c r="O75" s="892"/>
      <c r="P75" s="893"/>
      <c r="Q75" s="897">
        <v>387</v>
      </c>
      <c r="R75" s="898"/>
      <c r="S75" s="898"/>
      <c r="T75" s="898"/>
      <c r="U75" s="848"/>
      <c r="V75" s="899">
        <v>328</v>
      </c>
      <c r="W75" s="898"/>
      <c r="X75" s="898"/>
      <c r="Y75" s="898"/>
      <c r="Z75" s="848"/>
      <c r="AA75" s="899">
        <v>58</v>
      </c>
      <c r="AB75" s="898"/>
      <c r="AC75" s="898"/>
      <c r="AD75" s="898"/>
      <c r="AE75" s="848"/>
      <c r="AF75" s="899">
        <v>58</v>
      </c>
      <c r="AG75" s="898"/>
      <c r="AH75" s="898"/>
      <c r="AI75" s="898"/>
      <c r="AJ75" s="848"/>
      <c r="AK75" s="899">
        <v>85</v>
      </c>
      <c r="AL75" s="898"/>
      <c r="AM75" s="898"/>
      <c r="AN75" s="898"/>
      <c r="AO75" s="848"/>
      <c r="AP75" s="899" t="s">
        <v>476</v>
      </c>
      <c r="AQ75" s="898"/>
      <c r="AR75" s="898"/>
      <c r="AS75" s="898"/>
      <c r="AT75" s="848"/>
      <c r="AU75" s="849" t="s">
        <v>540</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552</v>
      </c>
      <c r="C76" s="892"/>
      <c r="D76" s="892"/>
      <c r="E76" s="892"/>
      <c r="F76" s="892"/>
      <c r="G76" s="892"/>
      <c r="H76" s="892"/>
      <c r="I76" s="892"/>
      <c r="J76" s="892"/>
      <c r="K76" s="892"/>
      <c r="L76" s="892"/>
      <c r="M76" s="892"/>
      <c r="N76" s="892"/>
      <c r="O76" s="892"/>
      <c r="P76" s="893"/>
      <c r="Q76" s="897">
        <v>6012</v>
      </c>
      <c r="R76" s="898"/>
      <c r="S76" s="898"/>
      <c r="T76" s="898"/>
      <c r="U76" s="848"/>
      <c r="V76" s="899">
        <v>5999</v>
      </c>
      <c r="W76" s="898"/>
      <c r="X76" s="898"/>
      <c r="Y76" s="898"/>
      <c r="Z76" s="848"/>
      <c r="AA76" s="899">
        <v>13</v>
      </c>
      <c r="AB76" s="898"/>
      <c r="AC76" s="898"/>
      <c r="AD76" s="898"/>
      <c r="AE76" s="848"/>
      <c r="AF76" s="899">
        <v>13</v>
      </c>
      <c r="AG76" s="898"/>
      <c r="AH76" s="898"/>
      <c r="AI76" s="898"/>
      <c r="AJ76" s="848"/>
      <c r="AK76" s="899">
        <v>38</v>
      </c>
      <c r="AL76" s="898"/>
      <c r="AM76" s="898"/>
      <c r="AN76" s="898"/>
      <c r="AO76" s="848"/>
      <c r="AP76" s="899" t="s">
        <v>476</v>
      </c>
      <c r="AQ76" s="898"/>
      <c r="AR76" s="898"/>
      <c r="AS76" s="898"/>
      <c r="AT76" s="848"/>
      <c r="AU76" s="849" t="s">
        <v>553</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554</v>
      </c>
      <c r="C77" s="892"/>
      <c r="D77" s="892"/>
      <c r="E77" s="892"/>
      <c r="F77" s="892"/>
      <c r="G77" s="892"/>
      <c r="H77" s="892"/>
      <c r="I77" s="892"/>
      <c r="J77" s="892"/>
      <c r="K77" s="892"/>
      <c r="L77" s="892"/>
      <c r="M77" s="892"/>
      <c r="N77" s="892"/>
      <c r="O77" s="892"/>
      <c r="P77" s="893"/>
      <c r="Q77" s="897">
        <v>1691</v>
      </c>
      <c r="R77" s="898"/>
      <c r="S77" s="898"/>
      <c r="T77" s="898"/>
      <c r="U77" s="848"/>
      <c r="V77" s="899">
        <v>1663</v>
      </c>
      <c r="W77" s="898"/>
      <c r="X77" s="898"/>
      <c r="Y77" s="898"/>
      <c r="Z77" s="848"/>
      <c r="AA77" s="899">
        <v>28</v>
      </c>
      <c r="AB77" s="898"/>
      <c r="AC77" s="898"/>
      <c r="AD77" s="898"/>
      <c r="AE77" s="848"/>
      <c r="AF77" s="899">
        <v>28</v>
      </c>
      <c r="AG77" s="898"/>
      <c r="AH77" s="898"/>
      <c r="AI77" s="898"/>
      <c r="AJ77" s="848"/>
      <c r="AK77" s="899" t="s">
        <v>476</v>
      </c>
      <c r="AL77" s="898"/>
      <c r="AM77" s="898"/>
      <c r="AN77" s="898"/>
      <c r="AO77" s="848"/>
      <c r="AP77" s="899" t="s">
        <v>476</v>
      </c>
      <c r="AQ77" s="898"/>
      <c r="AR77" s="898"/>
      <c r="AS77" s="898"/>
      <c r="AT77" s="848"/>
      <c r="AU77" s="849" t="s">
        <v>553</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555</v>
      </c>
      <c r="C78" s="892"/>
      <c r="D78" s="892"/>
      <c r="E78" s="892"/>
      <c r="F78" s="892"/>
      <c r="G78" s="892"/>
      <c r="H78" s="892"/>
      <c r="I78" s="892"/>
      <c r="J78" s="892"/>
      <c r="K78" s="892"/>
      <c r="L78" s="892"/>
      <c r="M78" s="892"/>
      <c r="N78" s="892"/>
      <c r="O78" s="892"/>
      <c r="P78" s="893"/>
      <c r="Q78" s="894">
        <v>12</v>
      </c>
      <c r="R78" s="849"/>
      <c r="S78" s="849"/>
      <c r="T78" s="849"/>
      <c r="U78" s="849"/>
      <c r="V78" s="849">
        <v>12</v>
      </c>
      <c r="W78" s="849"/>
      <c r="X78" s="849"/>
      <c r="Y78" s="849"/>
      <c r="Z78" s="849"/>
      <c r="AA78" s="849">
        <v>1</v>
      </c>
      <c r="AB78" s="849"/>
      <c r="AC78" s="849"/>
      <c r="AD78" s="849"/>
      <c r="AE78" s="849"/>
      <c r="AF78" s="849">
        <v>1</v>
      </c>
      <c r="AG78" s="849"/>
      <c r="AH78" s="849"/>
      <c r="AI78" s="849"/>
      <c r="AJ78" s="849"/>
      <c r="AK78" s="849" t="s">
        <v>476</v>
      </c>
      <c r="AL78" s="849"/>
      <c r="AM78" s="849"/>
      <c r="AN78" s="849"/>
      <c r="AO78" s="849"/>
      <c r="AP78" s="849" t="s">
        <v>476</v>
      </c>
      <c r="AQ78" s="849"/>
      <c r="AR78" s="849"/>
      <c r="AS78" s="849"/>
      <c r="AT78" s="849"/>
      <c r="AU78" s="849" t="s">
        <v>540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556</v>
      </c>
      <c r="C79" s="892"/>
      <c r="D79" s="892"/>
      <c r="E79" s="892"/>
      <c r="F79" s="892"/>
      <c r="G79" s="892"/>
      <c r="H79" s="892"/>
      <c r="I79" s="892"/>
      <c r="J79" s="892"/>
      <c r="K79" s="892"/>
      <c r="L79" s="892"/>
      <c r="M79" s="892"/>
      <c r="N79" s="892"/>
      <c r="O79" s="892"/>
      <c r="P79" s="893"/>
      <c r="Q79" s="894">
        <v>11</v>
      </c>
      <c r="R79" s="849"/>
      <c r="S79" s="849"/>
      <c r="T79" s="849"/>
      <c r="U79" s="849"/>
      <c r="V79" s="849">
        <v>9</v>
      </c>
      <c r="W79" s="849"/>
      <c r="X79" s="849"/>
      <c r="Y79" s="849"/>
      <c r="Z79" s="849"/>
      <c r="AA79" s="849">
        <v>3</v>
      </c>
      <c r="AB79" s="849"/>
      <c r="AC79" s="849"/>
      <c r="AD79" s="849"/>
      <c r="AE79" s="849"/>
      <c r="AF79" s="849">
        <v>3</v>
      </c>
      <c r="AG79" s="849"/>
      <c r="AH79" s="849"/>
      <c r="AI79" s="849"/>
      <c r="AJ79" s="849"/>
      <c r="AK79" s="849" t="s">
        <v>476</v>
      </c>
      <c r="AL79" s="849"/>
      <c r="AM79" s="849"/>
      <c r="AN79" s="849"/>
      <c r="AO79" s="849"/>
      <c r="AP79" s="849" t="s">
        <v>476</v>
      </c>
      <c r="AQ79" s="849"/>
      <c r="AR79" s="849"/>
      <c r="AS79" s="849"/>
      <c r="AT79" s="849"/>
      <c r="AU79" s="849" t="s">
        <v>553</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557</v>
      </c>
      <c r="C80" s="892"/>
      <c r="D80" s="892"/>
      <c r="E80" s="892"/>
      <c r="F80" s="892"/>
      <c r="G80" s="892"/>
      <c r="H80" s="892"/>
      <c r="I80" s="892"/>
      <c r="J80" s="892"/>
      <c r="K80" s="892"/>
      <c r="L80" s="892"/>
      <c r="M80" s="892"/>
      <c r="N80" s="892"/>
      <c r="O80" s="892"/>
      <c r="P80" s="893"/>
      <c r="Q80" s="894">
        <v>1265</v>
      </c>
      <c r="R80" s="849"/>
      <c r="S80" s="849"/>
      <c r="T80" s="849"/>
      <c r="U80" s="849"/>
      <c r="V80" s="849">
        <v>1243</v>
      </c>
      <c r="W80" s="849"/>
      <c r="X80" s="849"/>
      <c r="Y80" s="849"/>
      <c r="Z80" s="849"/>
      <c r="AA80" s="849">
        <v>22</v>
      </c>
      <c r="AB80" s="849"/>
      <c r="AC80" s="849"/>
      <c r="AD80" s="849"/>
      <c r="AE80" s="849"/>
      <c r="AF80" s="849">
        <v>22</v>
      </c>
      <c r="AG80" s="849"/>
      <c r="AH80" s="849"/>
      <c r="AI80" s="849"/>
      <c r="AJ80" s="849"/>
      <c r="AK80" s="849">
        <v>648</v>
      </c>
      <c r="AL80" s="849"/>
      <c r="AM80" s="849"/>
      <c r="AN80" s="849"/>
      <c r="AO80" s="849"/>
      <c r="AP80" s="849" t="s">
        <v>476</v>
      </c>
      <c r="AQ80" s="849"/>
      <c r="AR80" s="849"/>
      <c r="AS80" s="849"/>
      <c r="AT80" s="849"/>
      <c r="AU80" s="849" t="s">
        <v>553</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360</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6755</v>
      </c>
      <c r="AG88" s="860"/>
      <c r="AH88" s="860"/>
      <c r="AI88" s="860"/>
      <c r="AJ88" s="860"/>
      <c r="AK88" s="857"/>
      <c r="AL88" s="857"/>
      <c r="AM88" s="857"/>
      <c r="AN88" s="857"/>
      <c r="AO88" s="857"/>
      <c r="AP88" s="860">
        <v>20521</v>
      </c>
      <c r="AQ88" s="860"/>
      <c r="AR88" s="860"/>
      <c r="AS88" s="860"/>
      <c r="AT88" s="860"/>
      <c r="AU88" s="860">
        <v>233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281</v>
      </c>
      <c r="AG109" s="913"/>
      <c r="AH109" s="913"/>
      <c r="AI109" s="913"/>
      <c r="AJ109" s="914"/>
      <c r="AK109" s="912" t="s">
        <v>280</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281</v>
      </c>
      <c r="BW109" s="913"/>
      <c r="BX109" s="913"/>
      <c r="BY109" s="913"/>
      <c r="BZ109" s="914"/>
      <c r="CA109" s="912" t="s">
        <v>280</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281</v>
      </c>
      <c r="DM109" s="913"/>
      <c r="DN109" s="913"/>
      <c r="DO109" s="913"/>
      <c r="DP109" s="914"/>
      <c r="DQ109" s="912" t="s">
        <v>280</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1290561</v>
      </c>
      <c r="AB110" s="920"/>
      <c r="AC110" s="920"/>
      <c r="AD110" s="920"/>
      <c r="AE110" s="921"/>
      <c r="AF110" s="922">
        <v>1320441</v>
      </c>
      <c r="AG110" s="920"/>
      <c r="AH110" s="920"/>
      <c r="AI110" s="920"/>
      <c r="AJ110" s="921"/>
      <c r="AK110" s="922">
        <v>1267997</v>
      </c>
      <c r="AL110" s="920"/>
      <c r="AM110" s="920"/>
      <c r="AN110" s="920"/>
      <c r="AO110" s="921"/>
      <c r="AP110" s="923">
        <v>20.8</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11217512</v>
      </c>
      <c r="BR110" s="957"/>
      <c r="BS110" s="957"/>
      <c r="BT110" s="957"/>
      <c r="BU110" s="957"/>
      <c r="BV110" s="957">
        <v>10910543</v>
      </c>
      <c r="BW110" s="957"/>
      <c r="BX110" s="957"/>
      <c r="BY110" s="957"/>
      <c r="BZ110" s="957"/>
      <c r="CA110" s="957">
        <v>10437252</v>
      </c>
      <c r="CB110" s="957"/>
      <c r="CC110" s="957"/>
      <c r="CD110" s="957"/>
      <c r="CE110" s="957"/>
      <c r="CF110" s="971">
        <v>170.9</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982168</v>
      </c>
      <c r="BR111" s="950"/>
      <c r="BS111" s="950"/>
      <c r="BT111" s="950"/>
      <c r="BU111" s="950"/>
      <c r="BV111" s="950">
        <v>923549</v>
      </c>
      <c r="BW111" s="950"/>
      <c r="BX111" s="950"/>
      <c r="BY111" s="950"/>
      <c r="BZ111" s="950"/>
      <c r="CA111" s="950">
        <v>868054</v>
      </c>
      <c r="CB111" s="950"/>
      <c r="CC111" s="950"/>
      <c r="CD111" s="950"/>
      <c r="CE111" s="950"/>
      <c r="CF111" s="944">
        <v>14.2</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9847690</v>
      </c>
      <c r="BR112" s="950"/>
      <c r="BS112" s="950"/>
      <c r="BT112" s="950"/>
      <c r="BU112" s="950"/>
      <c r="BV112" s="950">
        <v>9548616</v>
      </c>
      <c r="BW112" s="950"/>
      <c r="BX112" s="950"/>
      <c r="BY112" s="950"/>
      <c r="BZ112" s="950"/>
      <c r="CA112" s="950">
        <v>9384924</v>
      </c>
      <c r="CB112" s="950"/>
      <c r="CC112" s="950"/>
      <c r="CD112" s="950"/>
      <c r="CE112" s="950"/>
      <c r="CF112" s="944">
        <v>153.69999999999999</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615077</v>
      </c>
      <c r="AB113" s="964"/>
      <c r="AC113" s="964"/>
      <c r="AD113" s="964"/>
      <c r="AE113" s="965"/>
      <c r="AF113" s="966">
        <v>634454</v>
      </c>
      <c r="AG113" s="964"/>
      <c r="AH113" s="964"/>
      <c r="AI113" s="964"/>
      <c r="AJ113" s="965"/>
      <c r="AK113" s="966">
        <v>669087</v>
      </c>
      <c r="AL113" s="964"/>
      <c r="AM113" s="964"/>
      <c r="AN113" s="964"/>
      <c r="AO113" s="965"/>
      <c r="AP113" s="967">
        <v>11</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276270</v>
      </c>
      <c r="BR113" s="950"/>
      <c r="BS113" s="950"/>
      <c r="BT113" s="950"/>
      <c r="BU113" s="950"/>
      <c r="BV113" s="950">
        <v>250619</v>
      </c>
      <c r="BW113" s="950"/>
      <c r="BX113" s="950"/>
      <c r="BY113" s="950"/>
      <c r="BZ113" s="950"/>
      <c r="CA113" s="950">
        <v>232709</v>
      </c>
      <c r="CB113" s="950"/>
      <c r="CC113" s="950"/>
      <c r="CD113" s="950"/>
      <c r="CE113" s="950"/>
      <c r="CF113" s="944">
        <v>3.8</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8665</v>
      </c>
      <c r="AB114" s="989"/>
      <c r="AC114" s="989"/>
      <c r="AD114" s="989"/>
      <c r="AE114" s="990"/>
      <c r="AF114" s="991">
        <v>10166</v>
      </c>
      <c r="AG114" s="989"/>
      <c r="AH114" s="989"/>
      <c r="AI114" s="989"/>
      <c r="AJ114" s="990"/>
      <c r="AK114" s="991">
        <v>10059</v>
      </c>
      <c r="AL114" s="989"/>
      <c r="AM114" s="989"/>
      <c r="AN114" s="989"/>
      <c r="AO114" s="990"/>
      <c r="AP114" s="992">
        <v>0.2</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2330447</v>
      </c>
      <c r="BR114" s="950"/>
      <c r="BS114" s="950"/>
      <c r="BT114" s="950"/>
      <c r="BU114" s="950"/>
      <c r="BV114" s="950">
        <v>2001314</v>
      </c>
      <c r="BW114" s="950"/>
      <c r="BX114" s="950"/>
      <c r="BY114" s="950"/>
      <c r="BZ114" s="950"/>
      <c r="CA114" s="950">
        <v>1932606</v>
      </c>
      <c r="CB114" s="950"/>
      <c r="CC114" s="950"/>
      <c r="CD114" s="950"/>
      <c r="CE114" s="950"/>
      <c r="CF114" s="944">
        <v>31.6</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9379</v>
      </c>
      <c r="AB115" s="964"/>
      <c r="AC115" s="964"/>
      <c r="AD115" s="964"/>
      <c r="AE115" s="965"/>
      <c r="AF115" s="966">
        <v>1046</v>
      </c>
      <c r="AG115" s="964"/>
      <c r="AH115" s="964"/>
      <c r="AI115" s="964"/>
      <c r="AJ115" s="965"/>
      <c r="AK115" s="966">
        <v>28449</v>
      </c>
      <c r="AL115" s="964"/>
      <c r="AM115" s="964"/>
      <c r="AN115" s="964"/>
      <c r="AO115" s="965"/>
      <c r="AP115" s="967">
        <v>0.5</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v>46709</v>
      </c>
      <c r="BR115" s="950"/>
      <c r="BS115" s="950"/>
      <c r="BT115" s="950"/>
      <c r="BU115" s="950"/>
      <c r="BV115" s="950">
        <v>5405</v>
      </c>
      <c r="BW115" s="950"/>
      <c r="BX115" s="950"/>
      <c r="BY115" s="950"/>
      <c r="BZ115" s="950"/>
      <c r="CA115" s="950">
        <v>23298</v>
      </c>
      <c r="CB115" s="950"/>
      <c r="CC115" s="950"/>
      <c r="CD115" s="950"/>
      <c r="CE115" s="950"/>
      <c r="CF115" s="944">
        <v>0.4</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6843</v>
      </c>
      <c r="AB116" s="989"/>
      <c r="AC116" s="989"/>
      <c r="AD116" s="989"/>
      <c r="AE116" s="990"/>
      <c r="AF116" s="991">
        <v>5400</v>
      </c>
      <c r="AG116" s="989"/>
      <c r="AH116" s="989"/>
      <c r="AI116" s="989"/>
      <c r="AJ116" s="990"/>
      <c r="AK116" s="991">
        <v>4208</v>
      </c>
      <c r="AL116" s="989"/>
      <c r="AM116" s="989"/>
      <c r="AN116" s="989"/>
      <c r="AO116" s="990"/>
      <c r="AP116" s="992">
        <v>0.1</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982168</v>
      </c>
      <c r="DH116" s="989"/>
      <c r="DI116" s="989"/>
      <c r="DJ116" s="989"/>
      <c r="DK116" s="990"/>
      <c r="DL116" s="991">
        <v>923549</v>
      </c>
      <c r="DM116" s="989"/>
      <c r="DN116" s="989"/>
      <c r="DO116" s="989"/>
      <c r="DP116" s="990"/>
      <c r="DQ116" s="991">
        <v>868054</v>
      </c>
      <c r="DR116" s="989"/>
      <c r="DS116" s="989"/>
      <c r="DT116" s="989"/>
      <c r="DU116" s="990"/>
      <c r="DV116" s="992">
        <v>14.2</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1930525</v>
      </c>
      <c r="AB117" s="996"/>
      <c r="AC117" s="996"/>
      <c r="AD117" s="996"/>
      <c r="AE117" s="997"/>
      <c r="AF117" s="995">
        <v>1971507</v>
      </c>
      <c r="AG117" s="996"/>
      <c r="AH117" s="996"/>
      <c r="AI117" s="996"/>
      <c r="AJ117" s="997"/>
      <c r="AK117" s="995">
        <v>1979800</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281</v>
      </c>
      <c r="AG118" s="913"/>
      <c r="AH118" s="913"/>
      <c r="AI118" s="913"/>
      <c r="AJ118" s="914"/>
      <c r="AK118" s="912" t="s">
        <v>280</v>
      </c>
      <c r="AL118" s="913"/>
      <c r="AM118" s="913"/>
      <c r="AN118" s="913"/>
      <c r="AO118" s="914"/>
      <c r="AP118" s="1020" t="s">
        <v>396</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427</v>
      </c>
      <c r="BP118" s="1024"/>
      <c r="BQ118" s="1015">
        <v>24700796</v>
      </c>
      <c r="BR118" s="1016"/>
      <c r="BS118" s="1016"/>
      <c r="BT118" s="1016"/>
      <c r="BU118" s="1016"/>
      <c r="BV118" s="1016">
        <v>23640046</v>
      </c>
      <c r="BW118" s="1016"/>
      <c r="BX118" s="1016"/>
      <c r="BY118" s="1016"/>
      <c r="BZ118" s="1016"/>
      <c r="CA118" s="1016">
        <v>22878843</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419822</v>
      </c>
      <c r="BR119" s="957"/>
      <c r="BS119" s="957"/>
      <c r="BT119" s="957"/>
      <c r="BU119" s="957"/>
      <c r="BV119" s="957">
        <v>238803</v>
      </c>
      <c r="BW119" s="957"/>
      <c r="BX119" s="957"/>
      <c r="BY119" s="957"/>
      <c r="BZ119" s="957"/>
      <c r="CA119" s="957">
        <v>327261</v>
      </c>
      <c r="CB119" s="957"/>
      <c r="CC119" s="957"/>
      <c r="CD119" s="957"/>
      <c r="CE119" s="957"/>
      <c r="CF119" s="971">
        <v>5.4</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1788755</v>
      </c>
      <c r="BR120" s="950"/>
      <c r="BS120" s="950"/>
      <c r="BT120" s="950"/>
      <c r="BU120" s="950"/>
      <c r="BV120" s="950">
        <v>1658816</v>
      </c>
      <c r="BW120" s="950"/>
      <c r="BX120" s="950"/>
      <c r="BY120" s="950"/>
      <c r="BZ120" s="950"/>
      <c r="CA120" s="950">
        <v>1513939</v>
      </c>
      <c r="CB120" s="950"/>
      <c r="CC120" s="950"/>
      <c r="CD120" s="950"/>
      <c r="CE120" s="950"/>
      <c r="CF120" s="944">
        <v>24.8</v>
      </c>
      <c r="CG120" s="945"/>
      <c r="CH120" s="945"/>
      <c r="CI120" s="945"/>
      <c r="CJ120" s="945"/>
      <c r="CK120" s="1043" t="s">
        <v>433</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9809415</v>
      </c>
      <c r="DH120" s="957"/>
      <c r="DI120" s="957"/>
      <c r="DJ120" s="957"/>
      <c r="DK120" s="957"/>
      <c r="DL120" s="957">
        <v>9513252</v>
      </c>
      <c r="DM120" s="957"/>
      <c r="DN120" s="957"/>
      <c r="DO120" s="957"/>
      <c r="DP120" s="957"/>
      <c r="DQ120" s="957">
        <v>9352010</v>
      </c>
      <c r="DR120" s="957"/>
      <c r="DS120" s="957"/>
      <c r="DT120" s="957"/>
      <c r="DU120" s="957"/>
      <c r="DV120" s="958">
        <v>153.1</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14003473</v>
      </c>
      <c r="BR121" s="1016"/>
      <c r="BS121" s="1016"/>
      <c r="BT121" s="1016"/>
      <c r="BU121" s="1016"/>
      <c r="BV121" s="1016">
        <v>13678219</v>
      </c>
      <c r="BW121" s="1016"/>
      <c r="BX121" s="1016"/>
      <c r="BY121" s="1016"/>
      <c r="BZ121" s="1016"/>
      <c r="CA121" s="1016">
        <v>13323553</v>
      </c>
      <c r="CB121" s="1016"/>
      <c r="CC121" s="1016"/>
      <c r="CD121" s="1016"/>
      <c r="CE121" s="1016"/>
      <c r="CF121" s="1054">
        <v>218.1</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v>38275</v>
      </c>
      <c r="DH121" s="950"/>
      <c r="DI121" s="950"/>
      <c r="DJ121" s="950"/>
      <c r="DK121" s="950"/>
      <c r="DL121" s="950">
        <v>35364</v>
      </c>
      <c r="DM121" s="950"/>
      <c r="DN121" s="950"/>
      <c r="DO121" s="950"/>
      <c r="DP121" s="950"/>
      <c r="DQ121" s="950">
        <v>32914</v>
      </c>
      <c r="DR121" s="950"/>
      <c r="DS121" s="950"/>
      <c r="DT121" s="950"/>
      <c r="DU121" s="950"/>
      <c r="DV121" s="951">
        <v>0.5</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436</v>
      </c>
      <c r="BP122" s="1024"/>
      <c r="BQ122" s="1064">
        <v>16212050</v>
      </c>
      <c r="BR122" s="1065"/>
      <c r="BS122" s="1065"/>
      <c r="BT122" s="1065"/>
      <c r="BU122" s="1065"/>
      <c r="BV122" s="1065">
        <v>15575838</v>
      </c>
      <c r="BW122" s="1065"/>
      <c r="BX122" s="1065"/>
      <c r="BY122" s="1065"/>
      <c r="BZ122" s="1065"/>
      <c r="CA122" s="1065">
        <v>15164753</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438</v>
      </c>
      <c r="DH122" s="950"/>
      <c r="DI122" s="950"/>
      <c r="DJ122" s="950"/>
      <c r="DK122" s="950"/>
      <c r="DL122" s="950" t="s">
        <v>438</v>
      </c>
      <c r="DM122" s="950"/>
      <c r="DN122" s="950"/>
      <c r="DO122" s="950"/>
      <c r="DP122" s="950"/>
      <c r="DQ122" s="950" t="s">
        <v>438</v>
      </c>
      <c r="DR122" s="950"/>
      <c r="DS122" s="950"/>
      <c r="DT122" s="950"/>
      <c r="DU122" s="950"/>
      <c r="DV122" s="951" t="s">
        <v>438</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8458</v>
      </c>
      <c r="AB123" s="989"/>
      <c r="AC123" s="989"/>
      <c r="AD123" s="989"/>
      <c r="AE123" s="990"/>
      <c r="AF123" s="991">
        <v>321</v>
      </c>
      <c r="AG123" s="989"/>
      <c r="AH123" s="989"/>
      <c r="AI123" s="989"/>
      <c r="AJ123" s="990"/>
      <c r="AK123" s="991">
        <v>27931</v>
      </c>
      <c r="AL123" s="989"/>
      <c r="AM123" s="989"/>
      <c r="AN123" s="989"/>
      <c r="AO123" s="990"/>
      <c r="AP123" s="992">
        <v>0.5</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141.19999999999999</v>
      </c>
      <c r="BR123" s="1057"/>
      <c r="BS123" s="1057"/>
      <c r="BT123" s="1057"/>
      <c r="BU123" s="1057"/>
      <c r="BV123" s="1057">
        <v>136.69999999999999</v>
      </c>
      <c r="BW123" s="1057"/>
      <c r="BX123" s="1057"/>
      <c r="BY123" s="1057"/>
      <c r="BZ123" s="1057"/>
      <c r="CA123" s="1057">
        <v>126.3</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438</v>
      </c>
      <c r="DH123" s="989"/>
      <c r="DI123" s="989"/>
      <c r="DJ123" s="989"/>
      <c r="DK123" s="990"/>
      <c r="DL123" s="991" t="s">
        <v>438</v>
      </c>
      <c r="DM123" s="989"/>
      <c r="DN123" s="989"/>
      <c r="DO123" s="989"/>
      <c r="DP123" s="990"/>
      <c r="DQ123" s="991" t="s">
        <v>438</v>
      </c>
      <c r="DR123" s="989"/>
      <c r="DS123" s="989"/>
      <c r="DT123" s="989"/>
      <c r="DU123" s="990"/>
      <c r="DV123" s="992" t="s">
        <v>438</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921</v>
      </c>
      <c r="AB127" s="989"/>
      <c r="AC127" s="989"/>
      <c r="AD127" s="989"/>
      <c r="AE127" s="990"/>
      <c r="AF127" s="991">
        <v>725</v>
      </c>
      <c r="AG127" s="989"/>
      <c r="AH127" s="989"/>
      <c r="AI127" s="989"/>
      <c r="AJ127" s="990"/>
      <c r="AK127" s="991">
        <v>518</v>
      </c>
      <c r="AL127" s="989"/>
      <c r="AM127" s="989"/>
      <c r="AN127" s="989"/>
      <c r="AO127" s="990"/>
      <c r="AP127" s="992">
        <v>0</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13.98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v>46709</v>
      </c>
      <c r="DH127" s="1078"/>
      <c r="DI127" s="1078"/>
      <c r="DJ127" s="1078"/>
      <c r="DK127" s="1078"/>
      <c r="DL127" s="1078">
        <v>5405</v>
      </c>
      <c r="DM127" s="1078"/>
      <c r="DN127" s="1078"/>
      <c r="DO127" s="1078"/>
      <c r="DP127" s="1078"/>
      <c r="DQ127" s="1078">
        <v>23298</v>
      </c>
      <c r="DR127" s="1078"/>
      <c r="DS127" s="1078"/>
      <c r="DT127" s="1078"/>
      <c r="DU127" s="1078"/>
      <c r="DV127" s="1079">
        <v>0.4</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124971</v>
      </c>
      <c r="AB128" s="1120"/>
      <c r="AC128" s="1120"/>
      <c r="AD128" s="1120"/>
      <c r="AE128" s="1121"/>
      <c r="AF128" s="1122">
        <v>120496</v>
      </c>
      <c r="AG128" s="1120"/>
      <c r="AH128" s="1120"/>
      <c r="AI128" s="1120"/>
      <c r="AJ128" s="1121"/>
      <c r="AK128" s="1122">
        <v>113961</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18.98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7054570</v>
      </c>
      <c r="AB129" s="989"/>
      <c r="AC129" s="989"/>
      <c r="AD129" s="989"/>
      <c r="AE129" s="990"/>
      <c r="AF129" s="991">
        <v>6988363</v>
      </c>
      <c r="AG129" s="989"/>
      <c r="AH129" s="989"/>
      <c r="AI129" s="989"/>
      <c r="AJ129" s="990"/>
      <c r="AK129" s="991">
        <v>7197133</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12.7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1044015</v>
      </c>
      <c r="AB130" s="989"/>
      <c r="AC130" s="989"/>
      <c r="AD130" s="989"/>
      <c r="AE130" s="990"/>
      <c r="AF130" s="991">
        <v>1092971</v>
      </c>
      <c r="AG130" s="989"/>
      <c r="AH130" s="989"/>
      <c r="AI130" s="989"/>
      <c r="AJ130" s="990"/>
      <c r="AK130" s="991">
        <v>1089439</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126.3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6010555</v>
      </c>
      <c r="AB131" s="1028"/>
      <c r="AC131" s="1028"/>
      <c r="AD131" s="1028"/>
      <c r="AE131" s="1029"/>
      <c r="AF131" s="1030">
        <v>5895392</v>
      </c>
      <c r="AG131" s="1028"/>
      <c r="AH131" s="1028"/>
      <c r="AI131" s="1028"/>
      <c r="AJ131" s="1029"/>
      <c r="AK131" s="1030">
        <v>6107694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12.67002798</v>
      </c>
      <c r="AB132" s="1134"/>
      <c r="AC132" s="1134"/>
      <c r="AD132" s="1134"/>
      <c r="AE132" s="1135"/>
      <c r="AF132" s="1136">
        <v>12.858178049999999</v>
      </c>
      <c r="AG132" s="1134"/>
      <c r="AH132" s="1134"/>
      <c r="AI132" s="1134"/>
      <c r="AJ132" s="1135"/>
      <c r="AK132" s="1136">
        <v>12.71183527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12.8</v>
      </c>
      <c r="AB133" s="1141"/>
      <c r="AC133" s="1141"/>
      <c r="AD133" s="1141"/>
      <c r="AE133" s="1142"/>
      <c r="AF133" s="1140">
        <v>12.6</v>
      </c>
      <c r="AG133" s="1141"/>
      <c r="AH133" s="1141"/>
      <c r="AI133" s="1141"/>
      <c r="AJ133" s="1142"/>
      <c r="AK133" s="1140">
        <v>12.7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1982302</v>
      </c>
      <c r="L9" s="264">
        <v>69067</v>
      </c>
      <c r="M9" s="265">
        <v>71916</v>
      </c>
      <c r="N9" s="266">
        <v>-4</v>
      </c>
    </row>
    <row r="10" spans="1:16">
      <c r="A10" s="248"/>
      <c r="B10" s="244"/>
      <c r="C10" s="244"/>
      <c r="D10" s="244"/>
      <c r="E10" s="244"/>
      <c r="F10" s="244"/>
      <c r="G10" s="1149" t="s">
        <v>473</v>
      </c>
      <c r="H10" s="1150"/>
      <c r="I10" s="1150"/>
      <c r="J10" s="1151"/>
      <c r="K10" s="267">
        <v>173976</v>
      </c>
      <c r="L10" s="268">
        <v>6062</v>
      </c>
      <c r="M10" s="269">
        <v>7911</v>
      </c>
      <c r="N10" s="270">
        <v>-23.4</v>
      </c>
    </row>
    <row r="11" spans="1:16" ht="13.5" customHeight="1">
      <c r="A11" s="248"/>
      <c r="B11" s="244"/>
      <c r="C11" s="244"/>
      <c r="D11" s="244"/>
      <c r="E11" s="244"/>
      <c r="F11" s="244"/>
      <c r="G11" s="1149" t="s">
        <v>474</v>
      </c>
      <c r="H11" s="1150"/>
      <c r="I11" s="1150"/>
      <c r="J11" s="1151"/>
      <c r="K11" s="267">
        <v>345737</v>
      </c>
      <c r="L11" s="268">
        <v>12046</v>
      </c>
      <c r="M11" s="269">
        <v>7787</v>
      </c>
      <c r="N11" s="270">
        <v>54.7</v>
      </c>
    </row>
    <row r="12" spans="1:16" ht="13.5" customHeight="1">
      <c r="A12" s="248"/>
      <c r="B12" s="244"/>
      <c r="C12" s="244"/>
      <c r="D12" s="244"/>
      <c r="E12" s="244"/>
      <c r="F12" s="244"/>
      <c r="G12" s="1149" t="s">
        <v>475</v>
      </c>
      <c r="H12" s="1150"/>
      <c r="I12" s="1150"/>
      <c r="J12" s="1151"/>
      <c r="K12" s="267" t="s">
        <v>476</v>
      </c>
      <c r="L12" s="268" t="s">
        <v>476</v>
      </c>
      <c r="M12" s="269">
        <v>906</v>
      </c>
      <c r="N12" s="270" t="s">
        <v>476</v>
      </c>
    </row>
    <row r="13" spans="1:16" ht="13.5" customHeight="1">
      <c r="A13" s="248"/>
      <c r="B13" s="244"/>
      <c r="C13" s="244"/>
      <c r="D13" s="244"/>
      <c r="E13" s="244"/>
      <c r="F13" s="244"/>
      <c r="G13" s="1149" t="s">
        <v>477</v>
      </c>
      <c r="H13" s="1150"/>
      <c r="I13" s="1150"/>
      <c r="J13" s="1151"/>
      <c r="K13" s="267" t="s">
        <v>476</v>
      </c>
      <c r="L13" s="268" t="s">
        <v>476</v>
      </c>
      <c r="M13" s="269">
        <v>13</v>
      </c>
      <c r="N13" s="270" t="s">
        <v>476</v>
      </c>
    </row>
    <row r="14" spans="1:16" ht="13.5" customHeight="1">
      <c r="A14" s="248"/>
      <c r="B14" s="244"/>
      <c r="C14" s="244"/>
      <c r="D14" s="244"/>
      <c r="E14" s="244"/>
      <c r="F14" s="244"/>
      <c r="G14" s="1149" t="s">
        <v>478</v>
      </c>
      <c r="H14" s="1150"/>
      <c r="I14" s="1150"/>
      <c r="J14" s="1151"/>
      <c r="K14" s="267">
        <v>92163</v>
      </c>
      <c r="L14" s="268">
        <v>3211</v>
      </c>
      <c r="M14" s="269">
        <v>3077</v>
      </c>
      <c r="N14" s="270">
        <v>4.4000000000000004</v>
      </c>
    </row>
    <row r="15" spans="1:16" ht="13.5" customHeight="1">
      <c r="A15" s="248"/>
      <c r="B15" s="244"/>
      <c r="C15" s="244"/>
      <c r="D15" s="244"/>
      <c r="E15" s="244"/>
      <c r="F15" s="244"/>
      <c r="G15" s="1149" t="s">
        <v>479</v>
      </c>
      <c r="H15" s="1150"/>
      <c r="I15" s="1150"/>
      <c r="J15" s="1151"/>
      <c r="K15" s="267">
        <v>4518</v>
      </c>
      <c r="L15" s="268">
        <v>157</v>
      </c>
      <c r="M15" s="269">
        <v>1653</v>
      </c>
      <c r="N15" s="270">
        <v>-90.5</v>
      </c>
    </row>
    <row r="16" spans="1:16">
      <c r="A16" s="248"/>
      <c r="B16" s="244"/>
      <c r="C16" s="244"/>
      <c r="D16" s="244"/>
      <c r="E16" s="244"/>
      <c r="F16" s="244"/>
      <c r="G16" s="1152" t="s">
        <v>480</v>
      </c>
      <c r="H16" s="1153"/>
      <c r="I16" s="1153"/>
      <c r="J16" s="1154"/>
      <c r="K16" s="268">
        <v>-193922</v>
      </c>
      <c r="L16" s="268">
        <v>-6757</v>
      </c>
      <c r="M16" s="269">
        <v>-7483</v>
      </c>
      <c r="N16" s="270">
        <v>-9.6999999999999993</v>
      </c>
    </row>
    <row r="17" spans="1:16">
      <c r="A17" s="248"/>
      <c r="B17" s="244"/>
      <c r="C17" s="244"/>
      <c r="D17" s="244"/>
      <c r="E17" s="244"/>
      <c r="F17" s="244"/>
      <c r="G17" s="1152" t="s">
        <v>164</v>
      </c>
      <c r="H17" s="1153"/>
      <c r="I17" s="1153"/>
      <c r="J17" s="1154"/>
      <c r="K17" s="268">
        <v>2404774</v>
      </c>
      <c r="L17" s="268">
        <v>83787</v>
      </c>
      <c r="M17" s="269">
        <v>85779</v>
      </c>
      <c r="N17" s="270">
        <v>-2.2999999999999998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6.83</v>
      </c>
      <c r="L21" s="281">
        <v>8.2100000000000009</v>
      </c>
      <c r="M21" s="282">
        <v>-1.38</v>
      </c>
      <c r="N21" s="249"/>
      <c r="O21" s="283"/>
      <c r="P21" s="279"/>
    </row>
    <row r="22" spans="1:16" s="284" customFormat="1">
      <c r="A22" s="279"/>
      <c r="B22" s="249"/>
      <c r="C22" s="249"/>
      <c r="D22" s="249"/>
      <c r="E22" s="249"/>
      <c r="F22" s="249"/>
      <c r="G22" s="1144" t="s">
        <v>486</v>
      </c>
      <c r="H22" s="1145"/>
      <c r="I22" s="1145"/>
      <c r="J22" s="1146"/>
      <c r="K22" s="285">
        <v>94.4</v>
      </c>
      <c r="L22" s="286">
        <v>97</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1267997</v>
      </c>
      <c r="L32" s="294">
        <v>44180</v>
      </c>
      <c r="M32" s="295">
        <v>51963</v>
      </c>
      <c r="N32" s="296">
        <v>-15</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v>71</v>
      </c>
      <c r="N34" s="296" t="s">
        <v>476</v>
      </c>
    </row>
    <row r="35" spans="1:16" ht="27" customHeight="1">
      <c r="A35" s="248"/>
      <c r="B35" s="244"/>
      <c r="C35" s="244"/>
      <c r="D35" s="244"/>
      <c r="E35" s="244"/>
      <c r="F35" s="244"/>
      <c r="G35" s="1160" t="s">
        <v>493</v>
      </c>
      <c r="H35" s="1161"/>
      <c r="I35" s="1161"/>
      <c r="J35" s="1162"/>
      <c r="K35" s="294">
        <v>669087</v>
      </c>
      <c r="L35" s="294">
        <v>23312</v>
      </c>
      <c r="M35" s="295">
        <v>20847</v>
      </c>
      <c r="N35" s="296">
        <v>11.8</v>
      </c>
    </row>
    <row r="36" spans="1:16" ht="27" customHeight="1">
      <c r="A36" s="248"/>
      <c r="B36" s="244"/>
      <c r="C36" s="244"/>
      <c r="D36" s="244"/>
      <c r="E36" s="244"/>
      <c r="F36" s="244"/>
      <c r="G36" s="1160" t="s">
        <v>494</v>
      </c>
      <c r="H36" s="1161"/>
      <c r="I36" s="1161"/>
      <c r="J36" s="1162"/>
      <c r="K36" s="294">
        <v>10059</v>
      </c>
      <c r="L36" s="294">
        <v>350</v>
      </c>
      <c r="M36" s="295">
        <v>3529</v>
      </c>
      <c r="N36" s="296">
        <v>-90.1</v>
      </c>
    </row>
    <row r="37" spans="1:16" ht="13.5" customHeight="1">
      <c r="A37" s="248"/>
      <c r="B37" s="244"/>
      <c r="C37" s="244"/>
      <c r="D37" s="244"/>
      <c r="E37" s="244"/>
      <c r="F37" s="244"/>
      <c r="G37" s="1160" t="s">
        <v>495</v>
      </c>
      <c r="H37" s="1161"/>
      <c r="I37" s="1161"/>
      <c r="J37" s="1162"/>
      <c r="K37" s="294">
        <v>28449</v>
      </c>
      <c r="L37" s="294">
        <v>991</v>
      </c>
      <c r="M37" s="295">
        <v>828</v>
      </c>
      <c r="N37" s="296">
        <v>19.7</v>
      </c>
    </row>
    <row r="38" spans="1:16" ht="27" customHeight="1">
      <c r="A38" s="248"/>
      <c r="B38" s="244"/>
      <c r="C38" s="244"/>
      <c r="D38" s="244"/>
      <c r="E38" s="244"/>
      <c r="F38" s="244"/>
      <c r="G38" s="1163" t="s">
        <v>496</v>
      </c>
      <c r="H38" s="1164"/>
      <c r="I38" s="1164"/>
      <c r="J38" s="1165"/>
      <c r="K38" s="297">
        <v>4208</v>
      </c>
      <c r="L38" s="297">
        <v>147</v>
      </c>
      <c r="M38" s="298">
        <v>6</v>
      </c>
      <c r="N38" s="299">
        <v>2350</v>
      </c>
      <c r="O38" s="293"/>
    </row>
    <row r="39" spans="1:16">
      <c r="A39" s="248"/>
      <c r="B39" s="244"/>
      <c r="C39" s="244"/>
      <c r="D39" s="244"/>
      <c r="E39" s="244"/>
      <c r="F39" s="244"/>
      <c r="G39" s="1163" t="s">
        <v>497</v>
      </c>
      <c r="H39" s="1164"/>
      <c r="I39" s="1164"/>
      <c r="J39" s="1165"/>
      <c r="K39" s="300">
        <v>-113961</v>
      </c>
      <c r="L39" s="300">
        <v>-3971</v>
      </c>
      <c r="M39" s="301">
        <v>-4386</v>
      </c>
      <c r="N39" s="302">
        <v>-9.5</v>
      </c>
      <c r="O39" s="293"/>
    </row>
    <row r="40" spans="1:16" ht="27" customHeight="1">
      <c r="A40" s="248"/>
      <c r="B40" s="244"/>
      <c r="C40" s="244"/>
      <c r="D40" s="244"/>
      <c r="E40" s="244"/>
      <c r="F40" s="244"/>
      <c r="G40" s="1160" t="s">
        <v>498</v>
      </c>
      <c r="H40" s="1161"/>
      <c r="I40" s="1161"/>
      <c r="J40" s="1162"/>
      <c r="K40" s="300">
        <v>-1089439</v>
      </c>
      <c r="L40" s="300">
        <v>-37958</v>
      </c>
      <c r="M40" s="301">
        <v>-50220</v>
      </c>
      <c r="N40" s="302">
        <v>-24.4</v>
      </c>
      <c r="O40" s="293"/>
    </row>
    <row r="41" spans="1:16">
      <c r="A41" s="248"/>
      <c r="B41" s="244"/>
      <c r="C41" s="244"/>
      <c r="D41" s="244"/>
      <c r="E41" s="244"/>
      <c r="F41" s="244"/>
      <c r="G41" s="1166" t="s">
        <v>275</v>
      </c>
      <c r="H41" s="1167"/>
      <c r="I41" s="1167"/>
      <c r="J41" s="1168"/>
      <c r="K41" s="294">
        <v>776400</v>
      </c>
      <c r="L41" s="300">
        <v>27051</v>
      </c>
      <c r="M41" s="301">
        <v>22638</v>
      </c>
      <c r="N41" s="302">
        <v>19.5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505498</v>
      </c>
      <c r="J51" s="320">
        <v>16763</v>
      </c>
      <c r="K51" s="321">
        <v>-28.6</v>
      </c>
      <c r="L51" s="322">
        <v>67201</v>
      </c>
      <c r="M51" s="323">
        <v>-22.2</v>
      </c>
      <c r="N51" s="324">
        <v>-6.4</v>
      </c>
    </row>
    <row r="52" spans="1:14">
      <c r="A52" s="248"/>
      <c r="B52" s="244"/>
      <c r="C52" s="244"/>
      <c r="D52" s="244"/>
      <c r="E52" s="244"/>
      <c r="F52" s="244"/>
      <c r="G52" s="325"/>
      <c r="H52" s="326" t="s">
        <v>509</v>
      </c>
      <c r="I52" s="327">
        <v>275261</v>
      </c>
      <c r="J52" s="328">
        <v>9128</v>
      </c>
      <c r="K52" s="329">
        <v>-20.9</v>
      </c>
      <c r="L52" s="330">
        <v>35210</v>
      </c>
      <c r="M52" s="331">
        <v>-14.6</v>
      </c>
      <c r="N52" s="332">
        <v>-6.3</v>
      </c>
    </row>
    <row r="53" spans="1:14">
      <c r="A53" s="248"/>
      <c r="B53" s="244"/>
      <c r="C53" s="244"/>
      <c r="D53" s="244"/>
      <c r="E53" s="244"/>
      <c r="F53" s="244"/>
      <c r="G53" s="310" t="s">
        <v>510</v>
      </c>
      <c r="H53" s="311"/>
      <c r="I53" s="319">
        <v>420293</v>
      </c>
      <c r="J53" s="320">
        <v>14076</v>
      </c>
      <c r="K53" s="321">
        <v>-16</v>
      </c>
      <c r="L53" s="322">
        <v>75709</v>
      </c>
      <c r="M53" s="323">
        <v>12.7</v>
      </c>
      <c r="N53" s="324">
        <v>-28.7</v>
      </c>
    </row>
    <row r="54" spans="1:14">
      <c r="A54" s="248"/>
      <c r="B54" s="244"/>
      <c r="C54" s="244"/>
      <c r="D54" s="244"/>
      <c r="E54" s="244"/>
      <c r="F54" s="244"/>
      <c r="G54" s="325"/>
      <c r="H54" s="326" t="s">
        <v>509</v>
      </c>
      <c r="I54" s="327">
        <v>248902</v>
      </c>
      <c r="J54" s="328">
        <v>8336</v>
      </c>
      <c r="K54" s="329">
        <v>-8.6999999999999993</v>
      </c>
      <c r="L54" s="330">
        <v>35212</v>
      </c>
      <c r="M54" s="331">
        <v>0</v>
      </c>
      <c r="N54" s="332">
        <v>-8.6999999999999993</v>
      </c>
    </row>
    <row r="55" spans="1:14">
      <c r="A55" s="248"/>
      <c r="B55" s="244"/>
      <c r="C55" s="244"/>
      <c r="D55" s="244"/>
      <c r="E55" s="244"/>
      <c r="F55" s="244"/>
      <c r="G55" s="310" t="s">
        <v>511</v>
      </c>
      <c r="H55" s="311"/>
      <c r="I55" s="319">
        <v>970529</v>
      </c>
      <c r="J55" s="320">
        <v>32735</v>
      </c>
      <c r="K55" s="321">
        <v>132.6</v>
      </c>
      <c r="L55" s="322">
        <v>90961</v>
      </c>
      <c r="M55" s="323">
        <v>20.100000000000001</v>
      </c>
      <c r="N55" s="324">
        <v>112.5</v>
      </c>
    </row>
    <row r="56" spans="1:14">
      <c r="A56" s="248"/>
      <c r="B56" s="244"/>
      <c r="C56" s="244"/>
      <c r="D56" s="244"/>
      <c r="E56" s="244"/>
      <c r="F56" s="244"/>
      <c r="G56" s="325"/>
      <c r="H56" s="326" t="s">
        <v>509</v>
      </c>
      <c r="I56" s="327">
        <v>530478</v>
      </c>
      <c r="J56" s="328">
        <v>17893</v>
      </c>
      <c r="K56" s="329">
        <v>114.6</v>
      </c>
      <c r="L56" s="330">
        <v>37720</v>
      </c>
      <c r="M56" s="331">
        <v>7.1</v>
      </c>
      <c r="N56" s="332">
        <v>107.5</v>
      </c>
    </row>
    <row r="57" spans="1:14">
      <c r="A57" s="248"/>
      <c r="B57" s="244"/>
      <c r="C57" s="244"/>
      <c r="D57" s="244"/>
      <c r="E57" s="244"/>
      <c r="F57" s="244"/>
      <c r="G57" s="310" t="s">
        <v>512</v>
      </c>
      <c r="H57" s="311"/>
      <c r="I57" s="319">
        <v>496515</v>
      </c>
      <c r="J57" s="320">
        <v>16995</v>
      </c>
      <c r="K57" s="321">
        <v>-48.1</v>
      </c>
      <c r="L57" s="322">
        <v>106614</v>
      </c>
      <c r="M57" s="323">
        <v>17.2</v>
      </c>
      <c r="N57" s="324">
        <v>-65.3</v>
      </c>
    </row>
    <row r="58" spans="1:14">
      <c r="A58" s="248"/>
      <c r="B58" s="244"/>
      <c r="C58" s="244"/>
      <c r="D58" s="244"/>
      <c r="E58" s="244"/>
      <c r="F58" s="244"/>
      <c r="G58" s="325"/>
      <c r="H58" s="326" t="s">
        <v>509</v>
      </c>
      <c r="I58" s="327">
        <v>194068</v>
      </c>
      <c r="J58" s="328">
        <v>6643</v>
      </c>
      <c r="K58" s="329">
        <v>-62.9</v>
      </c>
      <c r="L58" s="330">
        <v>45545</v>
      </c>
      <c r="M58" s="331">
        <v>20.7</v>
      </c>
      <c r="N58" s="332">
        <v>-83.6</v>
      </c>
    </row>
    <row r="59" spans="1:14">
      <c r="A59" s="248"/>
      <c r="B59" s="244"/>
      <c r="C59" s="244"/>
      <c r="D59" s="244"/>
      <c r="E59" s="244"/>
      <c r="F59" s="244"/>
      <c r="G59" s="310" t="s">
        <v>513</v>
      </c>
      <c r="H59" s="311"/>
      <c r="I59" s="319">
        <v>312177</v>
      </c>
      <c r="J59" s="320">
        <v>10877</v>
      </c>
      <c r="K59" s="321">
        <v>-36</v>
      </c>
      <c r="L59" s="322">
        <v>81768</v>
      </c>
      <c r="M59" s="323">
        <v>-23.3</v>
      </c>
      <c r="N59" s="324">
        <v>-12.7</v>
      </c>
    </row>
    <row r="60" spans="1:14">
      <c r="A60" s="248"/>
      <c r="B60" s="244"/>
      <c r="C60" s="244"/>
      <c r="D60" s="244"/>
      <c r="E60" s="244"/>
      <c r="F60" s="244"/>
      <c r="G60" s="325"/>
      <c r="H60" s="326" t="s">
        <v>509</v>
      </c>
      <c r="I60" s="333">
        <v>90135</v>
      </c>
      <c r="J60" s="328">
        <v>3140</v>
      </c>
      <c r="K60" s="329">
        <v>-52.7</v>
      </c>
      <c r="L60" s="330">
        <v>37917</v>
      </c>
      <c r="M60" s="331">
        <v>-16.7</v>
      </c>
      <c r="N60" s="332">
        <v>-36</v>
      </c>
    </row>
    <row r="61" spans="1:14">
      <c r="A61" s="248"/>
      <c r="B61" s="244"/>
      <c r="C61" s="244"/>
      <c r="D61" s="244"/>
      <c r="E61" s="244"/>
      <c r="F61" s="244"/>
      <c r="G61" s="310" t="s">
        <v>514</v>
      </c>
      <c r="H61" s="334"/>
      <c r="I61" s="335">
        <v>541002</v>
      </c>
      <c r="J61" s="336">
        <v>18289</v>
      </c>
      <c r="K61" s="337">
        <v>0.8</v>
      </c>
      <c r="L61" s="338">
        <v>84451</v>
      </c>
      <c r="M61" s="339">
        <v>0.9</v>
      </c>
      <c r="N61" s="324">
        <v>-0.1</v>
      </c>
    </row>
    <row r="62" spans="1:14">
      <c r="A62" s="248"/>
      <c r="B62" s="244"/>
      <c r="C62" s="244"/>
      <c r="D62" s="244"/>
      <c r="E62" s="244"/>
      <c r="F62" s="244"/>
      <c r="G62" s="325"/>
      <c r="H62" s="326" t="s">
        <v>509</v>
      </c>
      <c r="I62" s="327">
        <v>267769</v>
      </c>
      <c r="J62" s="328">
        <v>9028</v>
      </c>
      <c r="K62" s="329">
        <v>-6.1</v>
      </c>
      <c r="L62" s="330">
        <v>38321</v>
      </c>
      <c r="M62" s="331">
        <v>-0.7</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1.1100000000000001</v>
      </c>
      <c r="G47" s="12">
        <v>1.62</v>
      </c>
      <c r="H47" s="12">
        <v>1.61</v>
      </c>
      <c r="I47" s="12">
        <v>0.06</v>
      </c>
      <c r="J47" s="13">
        <v>0.5</v>
      </c>
    </row>
    <row r="48" spans="2:10" ht="57.75" customHeight="1">
      <c r="B48" s="14"/>
      <c r="C48" s="1171" t="s">
        <v>4</v>
      </c>
      <c r="D48" s="1171"/>
      <c r="E48" s="1172"/>
      <c r="F48" s="15">
        <v>2.46</v>
      </c>
      <c r="G48" s="16">
        <v>1.0900000000000001</v>
      </c>
      <c r="H48" s="16">
        <v>0.49</v>
      </c>
      <c r="I48" s="16">
        <v>0.05</v>
      </c>
      <c r="J48" s="17">
        <v>1.05</v>
      </c>
    </row>
    <row r="49" spans="2:10" ht="57.75" customHeight="1" thickBot="1">
      <c r="B49" s="18"/>
      <c r="C49" s="1173" t="s">
        <v>5</v>
      </c>
      <c r="D49" s="1173"/>
      <c r="E49" s="1174"/>
      <c r="F49" s="19" t="s">
        <v>521</v>
      </c>
      <c r="G49" s="20" t="s">
        <v>522</v>
      </c>
      <c r="H49" s="20" t="s">
        <v>523</v>
      </c>
      <c r="I49" s="20" t="s">
        <v>524</v>
      </c>
      <c r="J49" s="21">
        <v>1.44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 山田</cp:lastModifiedBy>
  <cp:lastPrinted>2017-03-01T01:11:10Z</cp:lastPrinted>
  <dcterms:created xsi:type="dcterms:W3CDTF">2017-02-15T18:12:21Z</dcterms:created>
  <dcterms:modified xsi:type="dcterms:W3CDTF">2017-04-11T12:28:57Z</dcterms:modified>
  <cp:category/>
</cp:coreProperties>
</file>