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山田ファイル②（H29.4引継分）\財政状況資料集\(28年度決算)【財政状況資料集】\2回目\提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CO34" i="9"/>
  <c r="BW34" i="9"/>
  <c r="BW35" i="9" s="1"/>
  <c r="BW36" i="9" s="1"/>
  <c r="BW37" i="9" s="1"/>
  <c r="BW38" i="9" s="1"/>
  <c r="BW39" i="9" s="1"/>
  <c r="BW40" i="9" s="1"/>
  <c r="BW41" i="9" s="1"/>
  <c r="BW42" i="9" s="1"/>
  <c r="BW43" i="9" s="1"/>
  <c r="U34" i="9"/>
  <c r="U35" i="9" s="1"/>
  <c r="U36" i="9" s="1"/>
  <c r="U37"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<sst xmlns="http://schemas.openxmlformats.org/spreadsheetml/2006/main" count="1044" uniqueCount="566">
  <si>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</si>
  <si>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</si>
  <si>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</si>
  <si>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</si>
  <si>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</si>
  <si>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</si>
  <si>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</si>
  <si>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</si>
  <si>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</si>
  <si>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</si>
  <si>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</si>
  <si>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</si>
  <si>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</si>
  <si>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</si>
  <si>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</si>
  <si>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</si>
  <si>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</si>
  <si>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</si>
  <si>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</si>
  <si>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</si>
  <si>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</si>
  <si>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</si>
  <si>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</si>
  <si>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</si>
  <si>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</si>
  <si>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</si>
  <si>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</si>
  <si>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</si>
  <si>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</si>
  <si>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</si>
  <si>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</si>
  <si>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</si>
  <si>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</si>
  <si>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</si>
  <si>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</si>
  <si>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</si>
  <si>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</si>
  <si>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</si>
  <si>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</si>
  <si>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</si>
  <si>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</si>
  <si>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</si>
  <si>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</si>
  <si>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</si>
  <si>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</si>
  <si>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</si>
  <si>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</si>
  <si>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</si>
  <si>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</si>
  <si>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</si>
  <si>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</si>
  <si>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</si>
  <si>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</si>
  <si>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</si>
  <si>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</si>
  <si>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</si>
  <si>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</si>
  <si>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</si>
  <si>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</si>
  <si>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</si>
  <si>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</si>
  <si>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</si>
  <si>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</si>
  <si>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</si>
  <si>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</si>
  <si>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</si>
  <si>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</si>
  <si>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</si>
  <si>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</si>
  <si>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</si>
  <si>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</si>
  <si>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</si>
  <si>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</si>
  <si>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</si>
  <si>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</si>
  <si>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</si>
  <si>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</si>
  <si>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</si>
  <si>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</si>
  <si>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</si>
  <si>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</si>
  <si>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</si>
  <si>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加茂市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</si>
  <si>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</si>
  <si>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</si>
  <si>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</si>
  <si>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</si>
  <si>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</si>
  <si>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</si>
  <si>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</si>
  <si>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</si>
  <si>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</si>
  <si>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</si>
  <si>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</si>
  <si>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</si>
  <si>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</si>
  <si>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</si>
  <si>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</si>
  <si>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</si>
  <si>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</si>
  <si>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</si>
  <si>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</si>
  <si>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</si>
  <si>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</si>
  <si>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</si>
  <si>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</si>
  <si>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</si>
  <si>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</si>
  <si>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</si>
  <si>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</si>
  <si>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</si>
  <si>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</si>
  <si>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</si>
  <si>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</si>
  <si>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</si>
  <si>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</si>
  <si>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</si>
  <si>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</si>
  <si>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</si>
  <si>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</si>
  <si>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</si>
  <si>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</si>
  <si>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</si>
  <si>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</si>
  <si>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</si>
  <si>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</si>
  <si>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</si>
  <si>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</si>
  <si>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</si>
  <si>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</si>
  <si>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</si>
  <si>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</si>
  <si>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</si>
  <si>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</si>
  <si>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</si>
  <si>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</si>
  <si>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</si>
  <si>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</si>
  <si>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</si>
  <si>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</si>
  <si>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</si>
  <si>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</si>
  <si>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</si>
  <si>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</si>
  <si>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</si>
  <si>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</si>
  <si>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</si>
  <si>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</si>
  <si>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</si>
  <si>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</si>
  <si>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</si>
  <si>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</si>
  <si>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</si>
  <si>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</si>
  <si>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</si>
  <si>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</si>
  <si>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</si>
  <si>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</si>
  <si>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</si>
  <si>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</si>
  <si>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</si>
  <si>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</si>
  <si>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</si>
  <si>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</si>
  <si>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</si>
  <si>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</si>
  <si>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</si>
  <si>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</si>
  <si>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</si>
  <si>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</si>
  <si>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</si>
  <si>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</si>
  <si>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</si>
  <si>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</si>
  <si>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</si>
  <si>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</si>
  <si>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</si>
  <si>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</si>
  <si>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</si>
  <si>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</si>
  <si>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</si>
  <si>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</si>
  <si>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</si>
  <si>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</si>
  <si>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</si>
  <si>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</si>
  <si>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</si>
  <si>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</si>
  <si>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</si>
  <si>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</si>
  <si>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</si>
  <si>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</si>
  <si>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</si>
  <si>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</si>
  <si>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</si>
  <si>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</si>
  <si>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新潟県加茂市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</si>
  <si>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</si>
  <si>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</si>
  <si>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</si>
  <si>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</si>
  <si>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</si>
  <si>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</si>
  <si>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</si>
  <si>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</si>
  <si>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</si>
  <si>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</si>
  <si>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</si>
  <si>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</si>
  <si>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</si>
  <si>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</si>
  <si>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</si>
  <si>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</si>
  <si>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</si>
  <si>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</si>
  <si>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</si>
  <si>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</si>
  <si>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</si>
  <si>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</si>
  <si>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</si>
  <si>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</si>
  <si>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</si>
  <si>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</si>
  <si>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</si>
  <si>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</si>
  <si>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</si>
  <si>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</si>
  <si>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</si>
  <si>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</si>
  <si>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</si>
  <si>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</si>
  <si>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</si>
  <si>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</si>
  <si>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</si>
  <si>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</si>
  <si>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</si>
  <si>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</si>
  <si>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</si>
  <si>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</si>
  <si>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</si>
  <si>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</si>
  <si>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</si>
  <si>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</si>
  <si>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</si>
  <si>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</si>
  <si>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</si>
  <si>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</si>
  <si>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</si>
  <si>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</si>
  <si>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</si>
  <si>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</si>
  <si>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</si>
  <si>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</si>
  <si>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</si>
  <si>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</si>
  <si>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</si>
  <si>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</si>
  <si>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</si>
  <si>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</si>
  <si>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</si>
  <si>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</si>
  <si>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</si>
  <si>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</si>
  <si>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</si>
  <si>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</si>
  <si>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</si>
  <si>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</si>
  <si>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</si>
  <si>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</si>
  <si>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</si>
  <si>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</si>
  <si>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</si>
  <si>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</si>
  <si>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</si>
  <si>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</si>
  <si>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</si>
  <si>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</si>
  <si>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</si>
  <si>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</si>
  <si>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</si>
  <si>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</si>
  <si>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</si>
  <si>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</si>
  <si>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</si>
  <si>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</si>
  <si>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</si>
  <si>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</si>
  <si>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</si>
  <si>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</si>
  <si>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</si>
  <si>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</si>
  <si>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</si>
  <si>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</si>
  <si>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</si>
  <si>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</si>
  <si>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</si>
  <si>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</si>
  <si>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</si>
  <si>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</si>
  <si>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</si>
  <si>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</si>
  <si>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</si>
  <si>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</si>
  <si>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</si>
  <si>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</si>
  <si>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</si>
  <si>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</si>
  <si>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</si>
  <si>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</si>
  <si>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</si>
  <si>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</si>
  <si>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</si>
  <si>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</si>
  <si>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</si>
  <si>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</si>
  <si>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</si>
  <si>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</si>
  <si>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</si>
  <si>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</si>
  <si>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</si>
  <si>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</si>
  <si>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</si>
  <si>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</si>
  <si>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</si>
  <si>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</si>
  <si>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</si>
  <si>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</si>
  <si>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</si>
  <si>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</si>
  <si>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</si>
  <si>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</si>
  <si>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</si>
  <si>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</si>
  <si>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</si>
  <si>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</si>
  <si>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</si>
  <si>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</si>
  <si>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</si>
  <si>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</si>
  <si>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</si>
  <si>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</si>
  <si>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</si>
  <si>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</si>
  <si>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</si>
  <si>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</si>
  <si>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新潟県加茂市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</si>
  <si>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</si>
  <si>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</si>
  <si>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</si>
  <si>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</si>
  <si>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</si>
  <si>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</si>
  <si>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</si>
  <si>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</si>
  <si>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</si>
  <si>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</si>
  <si>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</si>
  <si>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</si>
  <si>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</si>
  <si>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</si>
  <si>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</si>
  <si>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</si>
  <si>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</si>
  <si>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</si>
  <si>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</si>
  <si>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</si>
  <si>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</si>
  <si>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</si>
  <si>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</si>
  <si>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</si>
  <si>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</si>
  <si>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</si>
  <si>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</si>
  <si>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</si>
  <si>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</si>
  <si>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</si>
  <si>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</si>
  <si>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</si>
  <si>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</si>
  <si>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</si>
  <si>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</si>
  <si>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</si>
  <si>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在宅介護サービス事業特別会計</t>
    <phoneticPr fontId="5"/>
  </si>
  <si>
    <t>水道事業会計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</si>
  <si>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</si>
  <si>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</si>
  <si>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</si>
  <si>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</si>
  <si>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</si>
  <si>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</si>
  <si>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</si>
  <si>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</si>
  <si>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</si>
  <si>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</si>
  <si>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</si>
  <si>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</si>
  <si>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</si>
  <si>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</si>
  <si>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</si>
  <si>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</si>
  <si>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</si>
  <si>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</si>
  <si>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</si>
  <si>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</si>
  <si>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</si>
  <si>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</si>
  <si>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</si>
  <si>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</si>
  <si>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</si>
  <si>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</si>
  <si>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</si>
  <si>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</si>
  <si>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</si>
  <si>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</si>
  <si>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</si>
  <si>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</si>
  <si>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</si>
  <si>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</si>
  <si>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</si>
  <si>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</si>
  <si>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</si>
  <si>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</si>
  <si>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</si>
  <si>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</si>
  <si>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</si>
  <si>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</si>
  <si>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</si>
  <si>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</si>
  <si>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</si>
  <si>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</si>
  <si>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</si>
  <si>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</si>
  <si>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</si>
  <si>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</si>
  <si>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</si>
  <si>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</si>
  <si>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</si>
  <si>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</si>
  <si>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</si>
  <si>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</si>
  <si>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</si>
  <si>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</si>
  <si>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</si>
  <si>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</si>
  <si>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</si>
  <si>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</si>
  <si>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</si>
  <si>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</si>
  <si>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</si>
  <si>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</si>
  <si>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</si>
  <si>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</si>
  <si>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</si>
  <si>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</si>
  <si>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</si>
  <si>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</si>
  <si>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</si>
  <si>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</si>
  <si>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</si>
  <si>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</si>
  <si>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</si>
  <si>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</si>
  <si>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</si>
  <si>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</si>
  <si>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</si>
  <si>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</si>
  <si>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</si>
  <si>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</si>
  <si>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</si>
  <si>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</si>
  <si>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</si>
  <si>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</si>
  <si>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</si>
  <si>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</si>
  <si>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</si>
  <si>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</si>
  <si>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</si>
  <si>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</si>
  <si>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</si>
  <si>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</si>
  <si>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</si>
  <si>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</si>
  <si>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</si>
  <si>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</si>
  <si>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</si>
  <si>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</si>
  <si>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</si>
  <si>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</si>
  <si>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</si>
  <si>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</si>
  <si>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</si>
  <si>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</si>
  <si>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</si>
  <si>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</si>
  <si>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</si>
  <si>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</si>
  <si>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</si>
  <si>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</si>
  <si>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</si>
  <si>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</si>
  <si>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</si>
  <si>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</si>
  <si>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</si>
  <si>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</si>
  <si>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</si>
  <si>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</si>
  <si>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</si>
  <si>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</si>
  <si>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</si>
  <si>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</si>
  <si>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</si>
  <si>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</si>
  <si>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</si>
  <si>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</si>
  <si>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</si>
  <si>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</si>
  <si>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</si>
  <si>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</si>
  <si>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</si>
  <si>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</si>
  <si>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</si>
  <si>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</si>
  <si>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</si>
  <si>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0.88</t>
  </si>
  <si>
    <t>▲ 0.58</t>
  </si>
  <si>
    <t>▲ 2.00</t>
  </si>
  <si>
    <t>国民健康保険特別会計</t>
  </si>
  <si>
    <t>▲ 2.07</t>
  </si>
  <si>
    <t>▲ 2.43</t>
  </si>
  <si>
    <t>▲ 3.46</t>
  </si>
  <si>
    <t>▲ 3.87</t>
  </si>
  <si>
    <t>▲ 3.31</t>
  </si>
  <si>
    <t>宅地造成事業特別会計</t>
  </si>
  <si>
    <t>一般会計</t>
  </si>
  <si>
    <t>介護保険特別会計</t>
  </si>
  <si>
    <t>在宅介護サービス事業特別会計</t>
  </si>
  <si>
    <t>水道事業会計</t>
  </si>
  <si>
    <t>下水道事業特別会計</t>
  </si>
  <si>
    <t>後期高齢者医療特別会計</t>
  </si>
  <si>
    <t>その他会計（赤字）</t>
  </si>
  <si>
    <t>その他会計（黒字）</t>
  </si>
  <si>
    <t>新潟県後期高齢者医療広域連合（一般会計）</t>
  </si>
  <si>
    <t>新潟県後期高齢者医療広域連合（後期高齢者医療特別会計）</t>
  </si>
  <si>
    <t>三条地域水道用水供給企業団（水道用水供給事業会計）</t>
    <rPh sb="0" eb="2">
      <t>サンジョウ</t>
    </rPh>
    <rPh sb="2" eb="4">
      <t>チイキ</t>
    </rPh>
    <rPh sb="4" eb="6">
      <t>スイドウ</t>
    </rPh>
    <rPh sb="6" eb="8">
      <t>ヨウスイ</t>
    </rPh>
    <rPh sb="8" eb="10">
      <t>キョウキュウ</t>
    </rPh>
    <rPh sb="10" eb="12">
      <t>キギョウ</t>
    </rPh>
    <rPh sb="12" eb="13">
      <t>ダン</t>
    </rPh>
    <rPh sb="14" eb="16">
      <t>スイドウ</t>
    </rPh>
    <rPh sb="16" eb="18">
      <t>ヨウスイ</t>
    </rPh>
    <rPh sb="18" eb="20">
      <t>キョウキュウ</t>
    </rPh>
    <rPh sb="20" eb="22">
      <t>ジギョウ</t>
    </rPh>
    <rPh sb="22" eb="24">
      <t>カイケイ</t>
    </rPh>
    <phoneticPr fontId="2"/>
  </si>
  <si>
    <t>新潟県中越福祉事務組合（新潟県中越福祉事務組合会計）</t>
  </si>
  <si>
    <t>さくら福祉保健事務組合（一般会計）</t>
    <rPh sb="3" eb="5">
      <t>フクシ</t>
    </rPh>
    <rPh sb="5" eb="7">
      <t>ホケン</t>
    </rPh>
    <rPh sb="7" eb="9">
      <t>ジム</t>
    </rPh>
    <rPh sb="9" eb="11">
      <t>クミアイ</t>
    </rPh>
    <rPh sb="12" eb="14">
      <t>イッパン</t>
    </rPh>
    <rPh sb="14" eb="16">
      <t>カイケイ</t>
    </rPh>
    <phoneticPr fontId="2"/>
  </si>
  <si>
    <t>さくら福祉保健事務組合（病院事業会計）</t>
    <rPh sb="3" eb="5">
      <t>フクシ</t>
    </rPh>
    <rPh sb="5" eb="7">
      <t>ホケン</t>
    </rPh>
    <rPh sb="7" eb="9">
      <t>ジム</t>
    </rPh>
    <rPh sb="9" eb="11">
      <t>クミアイ</t>
    </rPh>
    <rPh sb="12" eb="14">
      <t>ビョウイン</t>
    </rPh>
    <rPh sb="14" eb="16">
      <t>ジギョウ</t>
    </rPh>
    <rPh sb="16" eb="18">
      <t>カイケイ</t>
    </rPh>
    <phoneticPr fontId="2"/>
  </si>
  <si>
    <t>新潟県市町村総合事務組合（一般会計）</t>
  </si>
  <si>
    <t>新潟県市町村総合事務組合（職員退職手当支給事業特別会計）</t>
  </si>
  <si>
    <t>新潟県市町村総合事務組合（消防団員等公務災害補償事業特別会計）</t>
  </si>
  <si>
    <t>新潟県市町村総合事務組合（消防賞じゅつ金支給事業特別会計）</t>
  </si>
  <si>
    <t>新潟県市町村総合事務組合（非常勤職員公務災害補償等事業特別会計）</t>
  </si>
  <si>
    <t>新潟県市町村総合事務組合（交通災害共済事業特別会計）</t>
  </si>
  <si>
    <t>加茂市・田上町消防衛生保育組合（一般会計）</t>
    <rPh sb="0" eb="3">
      <t>カモシ</t>
    </rPh>
    <rPh sb="4" eb="7">
      <t>タガミマチ</t>
    </rPh>
    <rPh sb="7" eb="11">
      <t>ショウボウエイセイ</t>
    </rPh>
    <rPh sb="11" eb="13">
      <t>ホイク</t>
    </rPh>
    <rPh sb="13" eb="15">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</si>
  <si>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</si>
  <si>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</si>
  <si>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</si>
  <si>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</si>
  <si>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</si>
  <si>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</si>
  <si>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</si>
  <si>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</si>
  <si>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</si>
  <si>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</si>
  <si>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</si>
  <si>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将来負担比率については、一般会計等に係る地方債残高の減により、将来負担額は減少を続けているが、類似団体と比較して依然として高い値となっている。
実質公債費比率については、類似団体平均値を上回っているが、今後も引き続き基準財政需要額への算入率が高い地方債を選択することで実質的な負担額を減らすよう心掛ける。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</si>
</sst>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14076</c:v>
                </c:pt>
                <c:pt idx="1">
                  <c:v>32735</c:v>
                </c:pt>
                <c:pt idx="2">
                  <c:v>16995</c:v>
                </c:pt>
                <c:pt idx="3">
                  <c:v>10877</c:v>
                </c:pt>
                <c:pt idx="4">
                  <c:v>12342</c:v>
                </c:pt>
              </c:numCache>
            </c:numRef>
          </c:val>
          <c:smooth val="0"/>
        </c:ser>
        <c:dLbls>
          <c:showLegendKey val="0"/>
          <c:showVal val="0"/>
          <c:showCatName val="0"/>
          <c:showSerName val="0"/>
          <c:showPercent val="0"/>
          <c:showBubbleSize val="0"/>
        </c:dLbls>
        <c:marker val="1"/>
        <c:smooth val="0"/>
        <c:axId val="181349936"/>
        <c:axId val="181350328"/>
      </c:lineChart>
      <c:catAx>
        <c:axId val="181349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350328"/>
        <c:crosses val="autoZero"/>
        <c:auto val="1"/>
        <c:lblAlgn val="ctr"/>
        <c:lblOffset val="100"/>
        <c:tickLblSkip val="1"/>
        <c:tickMarkSkip val="1"/>
        <c:noMultiLvlLbl val="0"/>
      </c:catAx>
      <c:valAx>
        <c:axId val="1813503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349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1.0900000000000001</c:v>
                </c:pt>
                <c:pt idx="1">
                  <c:v>0.49</c:v>
                </c:pt>
                <c:pt idx="2">
                  <c:v>0.05</c:v>
                </c:pt>
                <c:pt idx="3">
                  <c:v>1.05</c:v>
                </c:pt>
                <c:pt idx="4">
                  <c:v>1.47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1.62</c:v>
                </c:pt>
                <c:pt idx="1">
                  <c:v>1.61</c:v>
                </c:pt>
                <c:pt idx="2">
                  <c:v>0.06</c:v>
                </c:pt>
                <c:pt idx="3">
                  <c:v>0.5</c:v>
                </c:pt>
                <c:pt idx="4">
                  <c:v>1.07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6761392"/>
        <c:axId val="296763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-0.88</c:v>
                </c:pt>
                <c:pt idx="1">
                  <c:v>-0.57999999999999996</c:v>
                </c:pt>
                <c:pt idx="2">
                  <c:v>-2</c:v>
                </c:pt>
                <c:pt idx="3">
                  <c:v>1.44</c:v>
                </c:pt>
                <c:pt idx="4">
                  <c:v>0.97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6761392"/>
        <c:axId val="296763352"/>
      </c:lineChart>
      <c:catAx>
        <c:axId val="29676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6763352"/>
        <c:crosses val="autoZero"/>
        <c:auto val="1"/>
        <c:lblAlgn val="ctr"/>
        <c:lblOffset val="100"/>
        <c:tickLblSkip val="1"/>
        <c:tickMarkSkip val="1"/>
        <c:noMultiLvlLbl val="0"/>
      </c:catAx>
      <c:valAx>
        <c:axId val="296763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76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0.06</c:v>
                </c:pt>
                <c:pt idx="2">
                  <c:v>#N/A</c:v>
                </c:pt>
                <c:pt idx="3">
                  <c:v>7.0000000000000007E-2</c:v>
                </c:pt>
                <c:pt idx="4">
                  <c:v>#N/A</c:v>
                </c:pt>
                <c:pt idx="5">
                  <c:v>0.06</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0.35</c:v>
                </c:pt>
                <c:pt idx="2">
                  <c:v>#N/A</c:v>
                </c:pt>
                <c:pt idx="3">
                  <c:v>0.14000000000000001</c:v>
                </c:pt>
                <c:pt idx="4">
                  <c:v>#N/A</c:v>
                </c:pt>
                <c:pt idx="5">
                  <c:v>0.1</c:v>
                </c:pt>
                <c:pt idx="6">
                  <c:v>#N/A</c:v>
                </c:pt>
                <c:pt idx="7">
                  <c:v>0.21</c:v>
                </c:pt>
                <c:pt idx="8">
                  <c:v>#N/A</c:v>
                </c:pt>
                <c:pt idx="9">
                  <c:v>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0.76</c:v>
                </c:pt>
                <c:pt idx="2">
                  <c:v>#N/A</c:v>
                </c:pt>
                <c:pt idx="3">
                  <c:v>0.53</c:v>
                </c:pt>
                <c:pt idx="4">
                  <c:v>#N/A</c:v>
                </c:pt>
                <c:pt idx="5">
                  <c:v>0.5</c:v>
                </c:pt>
                <c:pt idx="6">
                  <c:v>#N/A</c:v>
                </c:pt>
                <c:pt idx="7">
                  <c:v>0.42</c:v>
                </c:pt>
                <c:pt idx="8">
                  <c:v>#N/A</c:v>
                </c:pt>
                <c:pt idx="9">
                  <c:v>0.56000000000000005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在宅介護サービス事業特別会計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1.0900000000000001</c:v>
                </c:pt>
                <c:pt idx="2">
                  <c:v>#N/A</c:v>
                </c:pt>
                <c:pt idx="3">
                  <c:v>0.74</c:v>
                </c:pt>
                <c:pt idx="4">
                  <c:v>#N/A</c:v>
                </c:pt>
                <c:pt idx="5">
                  <c:v>0.45</c:v>
                </c:pt>
                <c:pt idx="6">
                  <c:v>#N/A</c:v>
                </c:pt>
                <c:pt idx="7">
                  <c:v>0.5</c:v>
                </c:pt>
                <c:pt idx="8">
                  <c:v>#N/A</c:v>
                </c:pt>
                <c:pt idx="9">
                  <c:v>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0.83</c:v>
                </c:pt>
                <c:pt idx="2">
                  <c:v>#N/A</c:v>
                </c:pt>
                <c:pt idx="3">
                  <c:v>0.65</c:v>
                </c:pt>
                <c:pt idx="4">
                  <c:v>#N/A</c:v>
                </c:pt>
                <c:pt idx="5">
                  <c:v>0.85</c:v>
                </c:pt>
                <c:pt idx="6">
                  <c:v>#N/A</c:v>
                </c:pt>
                <c:pt idx="7">
                  <c:v>1.17</c:v>
                </c:pt>
                <c:pt idx="8">
                  <c:v>#N/A</c:v>
                </c:pt>
                <c:pt idx="9">
                  <c:v>1.03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1.0900000000000001</c:v>
                </c:pt>
                <c:pt idx="2">
                  <c:v>#N/A</c:v>
                </c:pt>
                <c:pt idx="3">
                  <c:v>0.49</c:v>
                </c:pt>
                <c:pt idx="4">
                  <c:v>#N/A</c:v>
                </c:pt>
                <c:pt idx="5">
                  <c:v>0.05</c:v>
                </c:pt>
                <c:pt idx="6">
                  <c:v>#N/A</c:v>
                </c:pt>
                <c:pt idx="7">
                  <c:v>1.05</c:v>
                </c:pt>
                <c:pt idx="8">
                  <c:v>#N/A</c:v>
                </c:pt>
                <c:pt idx="9">
                  <c:v>1.47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2.87</c:v>
                </c:pt>
                <c:pt idx="2">
                  <c:v>#N/A</c:v>
                </c:pt>
                <c:pt idx="3">
                  <c:v>2.74</c:v>
                </c:pt>
                <c:pt idx="4">
                  <c:v>#N/A</c:v>
                </c:pt>
                <c:pt idx="5">
                  <c:v>2.63</c:v>
                </c:pt>
                <c:pt idx="6">
                  <c:v>#N/A</c:v>
                </c:pt>
                <c:pt idx="7">
                  <c:v>2.88</c:v>
                </c:pt>
                <c:pt idx="8">
                  <c:v>#N/A</c:v>
                </c:pt>
                <c:pt idx="9">
                  <c:v>2.85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2.0699999999999998</c:v>
                </c:pt>
                <c:pt idx="1">
                  <c:v>#N/A</c:v>
                </c:pt>
                <c:pt idx="2">
                  <c:v>2.4300000000000002</c:v>
                </c:pt>
                <c:pt idx="3">
                  <c:v>#N/A</c:v>
                </c:pt>
                <c:pt idx="4">
                  <c:v>3.46</c:v>
                </c:pt>
                <c:pt idx="5">
                  <c:v>#N/A</c:v>
                </c:pt>
                <c:pt idx="6">
                  <c:v>3.87</c:v>
                </c:pt>
                <c:pt idx="7">
                  <c:v>#N/A</c:v>
                </c:pt>
                <c:pt idx="8">
                  <c:v>3.31</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6758648"/>
        <c:axId val="296761784"/>
      </c:barChart>
      <c:catAx>
        <c:axId val="296758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6761784"/>
        <c:crosses val="autoZero"/>
        <c:auto val="1"/>
        <c:lblAlgn val="ctr"/>
        <c:lblOffset val="100"/>
        <c:tickLblSkip val="1"/>
        <c:tickMarkSkip val="1"/>
        <c:noMultiLvlLbl val="0"/>
      </c:catAx>
      <c:valAx>
        <c:axId val="296761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758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1157</c:v>
                </c:pt>
                <c:pt idx="5">
                  <c:v>1169</c:v>
                </c:pt>
                <c:pt idx="8">
                  <c:v>1212</c:v>
                </c:pt>
                <c:pt idx="11">
                  <c:v>1202</c:v>
                </c:pt>
                <c:pt idx="14">
                  <c:v>1189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8</c:v>
                </c:pt>
                <c:pt idx="3">
                  <c:v>7</c:v>
                </c:pt>
                <c:pt idx="6">
                  <c:v>5</c:v>
                </c:pt>
                <c:pt idx="9">
                  <c:v>4</c:v>
                </c:pt>
                <c:pt idx="12">
                  <c:v>2</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9</c:v>
                </c:pt>
                <c:pt idx="6">
                  <c:v>1</c:v>
                </c:pt>
                <c:pt idx="9">
                  <c:v>28</c:v>
                </c:pt>
                <c:pt idx="12">
                  <c:v>41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c:v>
                </c:pt>
                <c:pt idx="3">
                  <c:v>9</c:v>
                </c:pt>
                <c:pt idx="6">
                  <c:v>10</c:v>
                </c:pt>
                <c:pt idx="9">
                  <c:v>10</c:v>
                </c:pt>
                <c:pt idx="12">
                  <c:v>12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617</c:v>
                </c:pt>
                <c:pt idx="3">
                  <c:v>615</c:v>
                </c:pt>
                <c:pt idx="6">
                  <c:v>634</c:v>
                </c:pt>
                <c:pt idx="9">
                  <c:v>669</c:v>
                </c:pt>
                <c:pt idx="12">
                  <c:v>643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1263</c:v>
                </c:pt>
                <c:pt idx="3">
                  <c:v>1291</c:v>
                </c:pt>
                <c:pt idx="6">
                  <c:v>1320</c:v>
                </c:pt>
                <c:pt idx="9">
                  <c:v>1268</c:v>
                </c:pt>
                <c:pt idx="12">
                  <c:v>1236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6760608"/>
        <c:axId val="296759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744</c:v>
                </c:pt>
                <c:pt idx="2">
                  <c:v>#N/A</c:v>
                </c:pt>
                <c:pt idx="3">
                  <c:v>#N/A</c:v>
                </c:pt>
                <c:pt idx="4">
                  <c:v>762</c:v>
                </c:pt>
                <c:pt idx="5">
                  <c:v>#N/A</c:v>
                </c:pt>
                <c:pt idx="6">
                  <c:v>#N/A</c:v>
                </c:pt>
                <c:pt idx="7">
                  <c:v>758</c:v>
                </c:pt>
                <c:pt idx="8">
                  <c:v>#N/A</c:v>
                </c:pt>
                <c:pt idx="9">
                  <c:v>#N/A</c:v>
                </c:pt>
                <c:pt idx="10">
                  <c:v>777</c:v>
                </c:pt>
                <c:pt idx="11">
                  <c:v>#N/A</c:v>
                </c:pt>
                <c:pt idx="12">
                  <c:v>#N/A</c:v>
                </c:pt>
                <c:pt idx="13">
                  <c:v>745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6760608"/>
        <c:axId val="296759824"/>
      </c:lineChart>
      <c:catAx>
        <c:axId val="29676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6759824"/>
        <c:crosses val="autoZero"/>
        <c:auto val="1"/>
        <c:lblAlgn val="ctr"/>
        <c:lblOffset val="100"/>
        <c:tickLblSkip val="1"/>
        <c:tickMarkSkip val="1"/>
        <c:noMultiLvlLbl val="0"/>
      </c:catAx>
      <c:valAx>
        <c:axId val="296759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76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14225</c:v>
                </c:pt>
                <c:pt idx="5">
                  <c:v>14003</c:v>
                </c:pt>
                <c:pt idx="8">
                  <c:v>13678</c:v>
                </c:pt>
                <c:pt idx="11">
                  <c:v>13324</c:v>
                </c:pt>
                <c:pt idx="14">
                  <c:v>13026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2001</c:v>
                </c:pt>
                <c:pt idx="5">
                  <c:v>1789</c:v>
                </c:pt>
                <c:pt idx="8">
                  <c:v>1659</c:v>
                </c:pt>
                <c:pt idx="11">
                  <c:v>1514</c:v>
                </c:pt>
                <c:pt idx="14">
                  <c:v>1557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437</c:v>
                </c:pt>
                <c:pt idx="5">
                  <c:v>420</c:v>
                </c:pt>
                <c:pt idx="8">
                  <c:v>239</c:v>
                </c:pt>
                <c:pt idx="11">
                  <c:v>327</c:v>
                </c:pt>
                <c:pt idx="14">
                  <c:v>315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18</c:v>
                </c:pt>
                <c:pt idx="3">
                  <c:v>47</c:v>
                </c:pt>
                <c:pt idx="6">
                  <c:v>5</c:v>
                </c:pt>
                <c:pt idx="9">
                  <c:v>23</c:v>
                </c:pt>
                <c:pt idx="12">
                  <c:v>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2492</c:v>
                </c:pt>
                <c:pt idx="3">
                  <c:v>2330</c:v>
                </c:pt>
                <c:pt idx="6">
                  <c:v>2001</c:v>
                </c:pt>
                <c:pt idx="9">
                  <c:v>1933</c:v>
                </c:pt>
                <c:pt idx="12">
                  <c:v>2013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148</c:v>
                </c:pt>
                <c:pt idx="3">
                  <c:v>276</c:v>
                </c:pt>
                <c:pt idx="6">
                  <c:v>251</c:v>
                </c:pt>
                <c:pt idx="9">
                  <c:v>233</c:v>
                </c:pt>
                <c:pt idx="12">
                  <c:v>224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10150</c:v>
                </c:pt>
                <c:pt idx="3">
                  <c:v>9848</c:v>
                </c:pt>
                <c:pt idx="6">
                  <c:v>9549</c:v>
                </c:pt>
                <c:pt idx="9">
                  <c:v>9385</c:v>
                </c:pt>
                <c:pt idx="12">
                  <c:v>9440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1041</c:v>
                </c:pt>
                <c:pt idx="3">
                  <c:v>982</c:v>
                </c:pt>
                <c:pt idx="6">
                  <c:v>924</c:v>
                </c:pt>
                <c:pt idx="9">
                  <c:v>868</c:v>
                </c:pt>
                <c:pt idx="12">
                  <c:v>799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11266</c:v>
                </c:pt>
                <c:pt idx="3">
                  <c:v>11218</c:v>
                </c:pt>
                <c:pt idx="6">
                  <c:v>10911</c:v>
                </c:pt>
                <c:pt idx="9">
                  <c:v>10437</c:v>
                </c:pt>
                <c:pt idx="12">
                  <c:v>9786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6757080"/>
        <c:axId val="296757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8452</c:v>
                </c:pt>
                <c:pt idx="2">
                  <c:v>#N/A</c:v>
                </c:pt>
                <c:pt idx="3">
                  <c:v>#N/A</c:v>
                </c:pt>
                <c:pt idx="4">
                  <c:v>8489</c:v>
                </c:pt>
                <c:pt idx="5">
                  <c:v>#N/A</c:v>
                </c:pt>
                <c:pt idx="6">
                  <c:v>#N/A</c:v>
                </c:pt>
                <c:pt idx="7">
                  <c:v>8064</c:v>
                </c:pt>
                <c:pt idx="8">
                  <c:v>#N/A</c:v>
                </c:pt>
                <c:pt idx="9">
                  <c:v>#N/A</c:v>
                </c:pt>
                <c:pt idx="10">
                  <c:v>7714</c:v>
                </c:pt>
                <c:pt idx="11">
                  <c:v>#N/A</c:v>
                </c:pt>
                <c:pt idx="12">
                  <c:v>#N/A</c:v>
                </c:pt>
                <c:pt idx="13">
                  <c:v>7368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6757080"/>
        <c:axId val="296757472"/>
      </c:lineChart>
      <c:catAx>
        <c:axId val="296757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6757472"/>
        <c:crosses val="autoZero"/>
        <c:auto val="1"/>
        <c:lblAlgn val="ctr"/>
        <c:lblOffset val="100"/>
        <c:tickLblSkip val="1"/>
        <c:tickMarkSkip val="1"/>
        <c:noMultiLvlLbl val="0"/>
      </c:catAx>
      <c:valAx>
        <c:axId val="29675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757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{CF99CAB8-2D63-442F-AC32-C67BB074F2EC}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{2BF9F954-953D-4BCF-9175-0D6353D3F72A}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{2DB9978C-C06E-45E0-BC8D-C0317AFCDC7F}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{34535608-A375-4C33-989E-4588607E105A}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{255B9ED2-0489-48D6-928C-FE3276EEDD79}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{79B4F61E-3E5E-4EAD-BE35-0F4058155094}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{70882268-0F14-4161-86FC-6CAEDDD1767D}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{9C97874F-0F62-464B-861D-56EFEF40B926}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{B137068F-528C-4B61-93E7-2D7052D292FB}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{B2FEFCCF-C876-4A1F-82A2-EB8F625F5B29}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96759432"/>
        <c:axId val="296756296"/>
      </c:scatterChart>
      <c:valAx>
        <c:axId val="2967594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6756296"/>
        <c:crosses val="autoZero"/>
        <c:crossBetween val="midCat"/>
      </c:valAx>
      <c:valAx>
        <c:axId val="2967562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6759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233710697243556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{49EF2288-CC43-4755-BEAE-6CB3ADE604C4}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{61D35450-2603-4C8D-A2B4-737A3F778A61}</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1073817551191873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{3545C0D2-440C-4CEC-A6D2-C64344614EB4}</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107388936164101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{44854229-7038-4D79-BB89-86C178DE8E70}</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2337035161986417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{26BD7031-9B43-4DE0-8D7C-064FB962D901}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12.8</c:v>
                </c:pt>
                <c:pt idx="2">
                  <c:v>12.6</c:v>
                </c:pt>
                <c:pt idx="3">
                  <c:v>12.7</c:v>
                </c:pt>
                <c:pt idx="4">
                  <c:v>12.6</c:v>
                </c:pt>
              </c:numCache>
            </c:numRef>
          </c:xVal>
          <c:yVal>
            <c:numRef>
              <c:f>公会計指標分析・財政指標組合せ分析表!$K$73:$O$73</c:f>
              <c:numCache>
                <c:formatCode>#,##0.0;"▲ "#,##0.0</c:formatCode>
                <c:ptCount val="5"/>
                <c:pt idx="0">
                  <c:v>141.80000000000001</c:v>
                </c:pt>
                <c:pt idx="1">
                  <c:v>141.19999999999999</c:v>
                </c:pt>
                <c:pt idx="2">
                  <c:v>136.69999999999999</c:v>
                </c:pt>
                <c:pt idx="3">
                  <c:v>126.3</c:v>
                </c:pt>
                <c:pt idx="4">
                  <c:v>122.4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{521A7451-B75A-446C-87D3-88DFD4834FAF}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{E4AA43B2-6279-455C-986B-8A6004B46BAE}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{E645185A-8E03-42AA-BF85-EE5052474A4E}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{37797FE0-F2C9-4DC0-8700-A51107FF85B3}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{0121C8CD-6D84-4D70-9A9B-023D870B32EA}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96755904"/>
        <c:axId val="296759040"/>
      </c:scatterChart>
      <c:valAx>
        <c:axId val="296755904"/>
        <c:scaling>
          <c:orientation val="minMax"/>
          <c:max val="13.1"/>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6759040"/>
        <c:crosses val="autoZero"/>
        <c:crossBetween val="midCat"/>
      </c:valAx>
      <c:valAx>
        <c:axId val="296759040"/>
        <c:scaling>
          <c:orientation val="minMax"/>
          <c:max val="157"/>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67559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新潟県加茂市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分子の大部分を元利償還金が占めており、その中でも臨時財政対策債の割合が高くなってきている。</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起債する際は基準財政需要額への算入率が高い地方債を選択することで実質的な負担額を減らすよう心掛ける。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新潟県加茂市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一般会計等に係る地方債残高の減により、将来負担額は減少を続けている。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新潟県加茂市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28,223
28,135
133.72
11,353,276
11,208,137
104,278
7,091,127
9,785,607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122.4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新潟県加茂市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28,223
28,135
133.72
11,353,276
11,208,137
104,278
7,091,127
9,785,607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122.4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新潟県加茂市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28,223
28,135
133.72
11,353,276
11,208,137
104,278
7,091,127
9,785,607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122.4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新潟県加茂市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28,223
28,135
133.72
11,353,276
11,208,137
104,278
7,091,127
9,785,607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122.4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一定で推移している。</a:t>
          </a:r>
          <a:r>
            <a:rPr kumimoji="1" lang="en-US" altLang="ja-JP" sz="1300">
              <a:latin typeface="ＭＳ Ｐゴシック"/>
            </a:rPr>
            <a:t>H27</a:t>
          </a:r>
          <a:r>
            <a:rPr kumimoji="1" lang="ja-JP" altLang="en-US" sz="1300">
              <a:latin typeface="ＭＳ Ｐゴシック"/>
            </a:rPr>
            <a:t>年度に類型が</a:t>
          </a:r>
          <a:r>
            <a:rPr kumimoji="1" lang="en-US" altLang="ja-JP" sz="1300">
              <a:latin typeface="ＭＳ Ｐゴシック"/>
            </a:rPr>
            <a:t>I-1</a:t>
          </a:r>
          <a:r>
            <a:rPr kumimoji="1" lang="ja-JP" altLang="en-US" sz="1300">
              <a:latin typeface="ＭＳ Ｐゴシック"/>
            </a:rPr>
            <a:t>から</a:t>
          </a:r>
          <a:r>
            <a:rPr kumimoji="1" lang="en-US" altLang="ja-JP" sz="1300">
              <a:latin typeface="ＭＳ Ｐゴシック"/>
            </a:rPr>
            <a:t>I-2</a:t>
          </a:r>
          <a:r>
            <a:rPr kumimoji="1" lang="ja-JP" altLang="en-US" sz="1300">
              <a:latin typeface="ＭＳ Ｐゴシック"/>
            </a:rPr>
            <a:t>へ変更になったことにより、類似団体と比較して低い値となっている。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8" name="直線コネクタ 67"/>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1" name="直線コネクタ 70"/>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4" name="直線コネクタ 73"/>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146050</xdr:rowOff>
    </xdr:to>
    <xdr:cxnSp macro="">
      <xdr:nvCxnSpPr>
        <xdr:cNvPr id="77" name="直線コネクタ 76"/>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8"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2" name="テキスト ボックス 91"/>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6" name="テキスト ボックス 9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1.4</a:t>
          </a:r>
          <a:r>
            <a:rPr kumimoji="1" lang="ja-JP" altLang="en-US" sz="1300">
              <a:latin typeface="ＭＳ Ｐゴシック"/>
            </a:rPr>
            <a:t>ポイント増加したが、類似団体平均との差は</a:t>
          </a:r>
          <a:r>
            <a:rPr kumimoji="1" lang="en-US" altLang="ja-JP" sz="1300">
              <a:latin typeface="ＭＳ Ｐゴシック"/>
            </a:rPr>
            <a:t>1.2</a:t>
          </a:r>
          <a:r>
            <a:rPr kumimoji="1" lang="ja-JP" altLang="en-US" sz="1300">
              <a:latin typeface="ＭＳ Ｐゴシック"/>
            </a:rPr>
            <a:t>ポイント縮まっている。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41910</xdr:rowOff>
    </xdr:from>
    <xdr:to>
      <xdr:col>7</xdr:col>
      <xdr:colOff>152400</xdr:colOff>
      <xdr:row>63</xdr:row>
      <xdr:rowOff>109474</xdr:rowOff>
    </xdr:to>
    <xdr:cxnSp macro="">
      <xdr:nvCxnSpPr>
        <xdr:cNvPr id="129" name="直線コネクタ 128"/>
        <xdr:cNvCxnSpPr/>
      </xdr:nvCxnSpPr>
      <xdr:spPr>
        <a:xfrm>
          <a:off x="4114800" y="1084326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41910</xdr:rowOff>
    </xdr:from>
    <xdr:to>
      <xdr:col>6</xdr:col>
      <xdr:colOff>0</xdr:colOff>
      <xdr:row>64</xdr:row>
      <xdr:rowOff>29718</xdr:rowOff>
    </xdr:to>
    <xdr:cxnSp macro="">
      <xdr:nvCxnSpPr>
        <xdr:cNvPr id="132" name="直線コネクタ 131"/>
        <xdr:cNvCxnSpPr/>
      </xdr:nvCxnSpPr>
      <xdr:spPr>
        <a:xfrm flipV="1">
          <a:off x="3225800" y="1084326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61214</xdr:rowOff>
    </xdr:from>
    <xdr:to>
      <xdr:col>4</xdr:col>
      <xdr:colOff>482600</xdr:colOff>
      <xdr:row>64</xdr:row>
      <xdr:rowOff>29718</xdr:rowOff>
    </xdr:to>
    <xdr:cxnSp macro="">
      <xdr:nvCxnSpPr>
        <xdr:cNvPr id="135" name="直線コネクタ 134"/>
        <xdr:cNvCxnSpPr/>
      </xdr:nvCxnSpPr>
      <xdr:spPr>
        <a:xfrm>
          <a:off x="2336800" y="1086256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7" name="テキスト ボックス 136"/>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61214</xdr:rowOff>
    </xdr:from>
    <xdr:to>
      <xdr:col>3</xdr:col>
      <xdr:colOff>279400</xdr:colOff>
      <xdr:row>63</xdr:row>
      <xdr:rowOff>128778</xdr:rowOff>
    </xdr:to>
    <xdr:cxnSp macro="">
      <xdr:nvCxnSpPr>
        <xdr:cNvPr id="138" name="直線コネクタ 137"/>
        <xdr:cNvCxnSpPr/>
      </xdr:nvCxnSpPr>
      <xdr:spPr>
        <a:xfrm flipV="1">
          <a:off x="1447800" y="108625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0" name="テキスト ボックス 139"/>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2" name="テキスト ボックス 141"/>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58674</xdr:rowOff>
    </xdr:from>
    <xdr:to>
      <xdr:col>7</xdr:col>
      <xdr:colOff>203200</xdr:colOff>
      <xdr:row>63</xdr:row>
      <xdr:rowOff>160274</xdr:rowOff>
    </xdr:to>
    <xdr:sp macro="" textlink="">
      <xdr:nvSpPr>
        <xdr:cNvPr id="148" name="円/楕円 147"/>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30751</xdr:rowOff>
    </xdr:from>
    <xdr:ext cx="762000" cy="259045"/>
    <xdr:sp macro="" textlink="">
      <xdr:nvSpPr>
        <xdr:cNvPr id="149" name="財政構造の弾力性該当値テキスト"/>
        <xdr:cNvSpPr txBox="1"/>
      </xdr:nvSpPr>
      <xdr:spPr>
        <a:xfrm>
          <a:off x="5041900" y="10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0" name="円/楕円 149"/>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51" name="テキスト ボックス 150"/>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150368</xdr:rowOff>
    </xdr:from>
    <xdr:to>
      <xdr:col>4</xdr:col>
      <xdr:colOff>533400</xdr:colOff>
      <xdr:row>64</xdr:row>
      <xdr:rowOff>80518</xdr:rowOff>
    </xdr:to>
    <xdr:sp macro="" textlink="">
      <xdr:nvSpPr>
        <xdr:cNvPr id="152" name="円/楕円 151"/>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65295</xdr:rowOff>
    </xdr:from>
    <xdr:ext cx="762000" cy="259045"/>
    <xdr:sp macro="" textlink="">
      <xdr:nvSpPr>
        <xdr:cNvPr id="153" name="テキスト ボックス 152"/>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10414</xdr:rowOff>
    </xdr:from>
    <xdr:to>
      <xdr:col>3</xdr:col>
      <xdr:colOff>330200</xdr:colOff>
      <xdr:row>63</xdr:row>
      <xdr:rowOff>112014</xdr:rowOff>
    </xdr:to>
    <xdr:sp macro="" textlink="">
      <xdr:nvSpPr>
        <xdr:cNvPr id="154" name="円/楕円 153"/>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96791</xdr:rowOff>
    </xdr:from>
    <xdr:ext cx="762000" cy="259045"/>
    <xdr:sp macro="" textlink="">
      <xdr:nvSpPr>
        <xdr:cNvPr id="155" name="テキスト ボックス 154"/>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77978</xdr:rowOff>
    </xdr:from>
    <xdr:to>
      <xdr:col>2</xdr:col>
      <xdr:colOff>127000</xdr:colOff>
      <xdr:row>64</xdr:row>
      <xdr:rowOff>8128</xdr:rowOff>
    </xdr:to>
    <xdr:sp macro="" textlink="">
      <xdr:nvSpPr>
        <xdr:cNvPr id="156" name="円/楕円 155"/>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164355</xdr:rowOff>
    </xdr:from>
    <xdr:ext cx="762000" cy="259045"/>
    <xdr:sp macro="" textlink="">
      <xdr:nvSpPr>
        <xdr:cNvPr id="157" name="テキスト ボックス 156"/>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[125,095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150,314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決算額は減少しているものの人口減により人口</a:t>
          </a:r>
          <a:r>
            <a:rPr kumimoji="1" lang="en-US" altLang="ja-JP" sz="1300">
              <a:latin typeface="ＭＳ Ｐゴシック"/>
            </a:rPr>
            <a:t>1</a:t>
          </a:r>
          <a:r>
            <a:rPr kumimoji="1" lang="ja-JP" altLang="en-US" sz="1300">
              <a:latin typeface="ＭＳ Ｐゴシック"/>
            </a:rPr>
            <a:t>人当たり決算額は増加したが、類似団体の中では低い値を維持している。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9350</xdr:rowOff>
    </xdr:from>
    <xdr:to>
      <xdr:col>7</xdr:col>
      <xdr:colOff>152400</xdr:colOff>
      <xdr:row>81</xdr:row>
      <xdr:rowOff>14140</xdr:rowOff>
    </xdr:to>
    <xdr:cxnSp macro="">
      <xdr:nvCxnSpPr>
        <xdr:cNvPr id="192" name="直線コネクタ 191"/>
        <xdr:cNvCxnSpPr/>
      </xdr:nvCxnSpPr>
      <xdr:spPr>
        <a:xfrm>
          <a:off x="4114800" y="13896800"/>
          <a:ext cx="8382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170367</xdr:rowOff>
    </xdr:from>
    <xdr:ext cx="762000" cy="259045"/>
    <xdr:sp macro="" textlink="">
      <xdr:nvSpPr>
        <xdr:cNvPr id="193" name="人件費・物件費等の状況平均値テキスト"/>
        <xdr:cNvSpPr txBox="1"/>
      </xdr:nvSpPr>
      <xdr:spPr>
        <a:xfrm>
          <a:off x="5041900" y="13886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7835</xdr:rowOff>
    </xdr:from>
    <xdr:to>
      <xdr:col>6</xdr:col>
      <xdr:colOff>0</xdr:colOff>
      <xdr:row>81</xdr:row>
      <xdr:rowOff>9350</xdr:rowOff>
    </xdr:to>
    <xdr:cxnSp macro="">
      <xdr:nvCxnSpPr>
        <xdr:cNvPr id="195" name="直線コネクタ 194"/>
        <xdr:cNvCxnSpPr/>
      </xdr:nvCxnSpPr>
      <xdr:spPr>
        <a:xfrm>
          <a:off x="3225800" y="13895285"/>
          <a:ext cx="889000" cy="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160970</xdr:rowOff>
    </xdr:from>
    <xdr:to>
      <xdr:col>4</xdr:col>
      <xdr:colOff>482600</xdr:colOff>
      <xdr:row>81</xdr:row>
      <xdr:rowOff>7835</xdr:rowOff>
    </xdr:to>
    <xdr:cxnSp macro="">
      <xdr:nvCxnSpPr>
        <xdr:cNvPr id="198" name="直線コネクタ 197"/>
        <xdr:cNvCxnSpPr/>
      </xdr:nvCxnSpPr>
      <xdr:spPr>
        <a:xfrm>
          <a:off x="2336800" y="13876970"/>
          <a:ext cx="889000" cy="1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160970</xdr:rowOff>
    </xdr:from>
    <xdr:to>
      <xdr:col>3</xdr:col>
      <xdr:colOff>279400</xdr:colOff>
      <xdr:row>81</xdr:row>
      <xdr:rowOff>31209</xdr:rowOff>
    </xdr:to>
    <xdr:cxnSp macro="">
      <xdr:nvCxnSpPr>
        <xdr:cNvPr id="201" name="直線コネクタ 200"/>
        <xdr:cNvCxnSpPr/>
      </xdr:nvCxnSpPr>
      <xdr:spPr>
        <a:xfrm flipV="1">
          <a:off x="1447800" y="13876970"/>
          <a:ext cx="889000" cy="4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134790</xdr:rowOff>
    </xdr:from>
    <xdr:to>
      <xdr:col>7</xdr:col>
      <xdr:colOff>203200</xdr:colOff>
      <xdr:row>81</xdr:row>
      <xdr:rowOff>64940</xdr:rowOff>
    </xdr:to>
    <xdr:sp macro="" textlink="">
      <xdr:nvSpPr>
        <xdr:cNvPr id="211" name="円/楕円 210"/>
        <xdr:cNvSpPr/>
      </xdr:nvSpPr>
      <xdr:spPr>
        <a:xfrm>
          <a:off x="4902200" y="138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56067</xdr:rowOff>
    </xdr:from>
    <xdr:ext cx="762000" cy="259045"/>
    <xdr:sp macro="" textlink="">
      <xdr:nvSpPr>
        <xdr:cNvPr id="212" name="人件費・物件費等の状況該当値テキスト"/>
        <xdr:cNvSpPr txBox="1"/>
      </xdr:nvSpPr>
      <xdr:spPr>
        <a:xfrm>
          <a:off x="5041900" y="1377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125,095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130000</xdr:rowOff>
    </xdr:from>
    <xdr:to>
      <xdr:col>6</xdr:col>
      <xdr:colOff>50800</xdr:colOff>
      <xdr:row>81</xdr:row>
      <xdr:rowOff>60150</xdr:rowOff>
    </xdr:to>
    <xdr:sp macro="" textlink="">
      <xdr:nvSpPr>
        <xdr:cNvPr id="213" name="円/楕円 212"/>
        <xdr:cNvSpPr/>
      </xdr:nvSpPr>
      <xdr:spPr>
        <a:xfrm>
          <a:off x="4064000" y="138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70327</xdr:rowOff>
    </xdr:from>
    <xdr:ext cx="736600" cy="259045"/>
    <xdr:sp macro="" textlink="">
      <xdr:nvSpPr>
        <xdr:cNvPr id="214" name="テキスト ボックス 213"/>
        <xdr:cNvSpPr txBox="1"/>
      </xdr:nvSpPr>
      <xdr:spPr>
        <a:xfrm>
          <a:off x="3733800" y="1361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123,904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128485</xdr:rowOff>
    </xdr:from>
    <xdr:to>
      <xdr:col>4</xdr:col>
      <xdr:colOff>533400</xdr:colOff>
      <xdr:row>81</xdr:row>
      <xdr:rowOff>58635</xdr:rowOff>
    </xdr:to>
    <xdr:sp macro="" textlink="">
      <xdr:nvSpPr>
        <xdr:cNvPr id="215" name="円/楕円 214"/>
        <xdr:cNvSpPr/>
      </xdr:nvSpPr>
      <xdr:spPr>
        <a:xfrm>
          <a:off x="3175000" y="1384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68812</xdr:rowOff>
    </xdr:from>
    <xdr:ext cx="762000" cy="259045"/>
    <xdr:sp macro="" textlink="">
      <xdr:nvSpPr>
        <xdr:cNvPr id="216" name="テキスト ボックス 215"/>
        <xdr:cNvSpPr txBox="1"/>
      </xdr:nvSpPr>
      <xdr:spPr>
        <a:xfrm>
          <a:off x="2844800" y="1361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123,527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110170</xdr:rowOff>
    </xdr:from>
    <xdr:to>
      <xdr:col>3</xdr:col>
      <xdr:colOff>330200</xdr:colOff>
      <xdr:row>81</xdr:row>
      <xdr:rowOff>40320</xdr:rowOff>
    </xdr:to>
    <xdr:sp macro="" textlink="">
      <xdr:nvSpPr>
        <xdr:cNvPr id="217" name="円/楕円 216"/>
        <xdr:cNvSpPr/>
      </xdr:nvSpPr>
      <xdr:spPr>
        <a:xfrm>
          <a:off x="2286000" y="1382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50497</xdr:rowOff>
    </xdr:from>
    <xdr:ext cx="762000" cy="259045"/>
    <xdr:sp macro="" textlink="">
      <xdr:nvSpPr>
        <xdr:cNvPr id="218" name="テキスト ボックス 217"/>
        <xdr:cNvSpPr txBox="1"/>
      </xdr:nvSpPr>
      <xdr:spPr>
        <a:xfrm>
          <a:off x="1955800" y="1359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118,973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151859</xdr:rowOff>
    </xdr:from>
    <xdr:to>
      <xdr:col>2</xdr:col>
      <xdr:colOff>127000</xdr:colOff>
      <xdr:row>81</xdr:row>
      <xdr:rowOff>82009</xdr:rowOff>
    </xdr:to>
    <xdr:sp macro="" textlink="">
      <xdr:nvSpPr>
        <xdr:cNvPr id="219" name="円/楕円 218"/>
        <xdr:cNvSpPr/>
      </xdr:nvSpPr>
      <xdr:spPr>
        <a:xfrm>
          <a:off x="1397000" y="1386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92186</xdr:rowOff>
    </xdr:from>
    <xdr:ext cx="762000" cy="259045"/>
    <xdr:sp macro="" textlink="">
      <xdr:nvSpPr>
        <xdr:cNvPr id="220" name="テキスト ボックス 219"/>
        <xdr:cNvSpPr txBox="1"/>
      </xdr:nvSpPr>
      <xdr:spPr>
        <a:xfrm>
          <a:off x="1066800" y="1363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0.1</a:t>
          </a:r>
          <a:r>
            <a:rPr kumimoji="1" lang="ja-JP" altLang="en-US" sz="1300">
              <a:latin typeface="ＭＳ Ｐゴシック"/>
            </a:rPr>
            <a:t>ポイント低下し、類似団体平均との差が広がっている。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6955</xdr:rowOff>
    </xdr:from>
    <xdr:to>
      <xdr:col>24</xdr:col>
      <xdr:colOff>558800</xdr:colOff>
      <xdr:row>83</xdr:row>
      <xdr:rowOff>18445</xdr:rowOff>
    </xdr:to>
    <xdr:cxnSp macro="">
      <xdr:nvCxnSpPr>
        <xdr:cNvPr id="256" name="直線コネクタ 255"/>
        <xdr:cNvCxnSpPr/>
      </xdr:nvCxnSpPr>
      <xdr:spPr>
        <a:xfrm flipV="1">
          <a:off x="16179800" y="142373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83</xdr:row>
      <xdr:rowOff>110368</xdr:rowOff>
    </xdr:to>
    <xdr:cxnSp macro="">
      <xdr:nvCxnSpPr>
        <xdr:cNvPr id="259" name="直線コネクタ 258"/>
        <xdr:cNvCxnSpPr/>
      </xdr:nvCxnSpPr>
      <xdr:spPr>
        <a:xfrm flipV="1">
          <a:off x="15290800" y="1424879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84</xdr:row>
      <xdr:rowOff>19352</xdr:rowOff>
    </xdr:to>
    <xdr:cxnSp macro="">
      <xdr:nvCxnSpPr>
        <xdr:cNvPr id="262" name="直線コネクタ 261"/>
        <xdr:cNvCxnSpPr/>
      </xdr:nvCxnSpPr>
      <xdr:spPr>
        <a:xfrm flipV="1">
          <a:off x="14401800" y="1434071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4" name="テキスト ボックス 263"/>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19352</xdr:rowOff>
    </xdr:from>
    <xdr:to>
      <xdr:col>21</xdr:col>
      <xdr:colOff>0</xdr:colOff>
      <xdr:row>89</xdr:row>
      <xdr:rowOff>12398</xdr:rowOff>
    </xdr:to>
    <xdr:cxnSp macro="">
      <xdr:nvCxnSpPr>
        <xdr:cNvPr id="265" name="直線コネクタ 264"/>
        <xdr:cNvCxnSpPr/>
      </xdr:nvCxnSpPr>
      <xdr:spPr>
        <a:xfrm flipV="1">
          <a:off x="13512800" y="14421152"/>
          <a:ext cx="8890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7" name="テキスト ボックス 26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75" name="円/楕円 274"/>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144132</xdr:rowOff>
    </xdr:from>
    <xdr:ext cx="762000" cy="259045"/>
    <xdr:sp macro="" textlink="">
      <xdr:nvSpPr>
        <xdr:cNvPr id="276" name="給与水準   （国との比較）該当値テキスト"/>
        <xdr:cNvSpPr txBox="1"/>
      </xdr:nvSpPr>
      <xdr:spPr>
        <a:xfrm>
          <a:off x="17106900" y="140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7" name="円/楕円 276"/>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79422</xdr:rowOff>
    </xdr:from>
    <xdr:ext cx="736600" cy="259045"/>
    <xdr:sp macro="" textlink="">
      <xdr:nvSpPr>
        <xdr:cNvPr id="278" name="テキスト ボックス 277"/>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79" name="円/楕円 278"/>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171345</xdr:rowOff>
    </xdr:from>
    <xdr:ext cx="762000" cy="259045"/>
    <xdr:sp macro="" textlink="">
      <xdr:nvSpPr>
        <xdr:cNvPr id="280" name="テキスト ボックス 279"/>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140002</xdr:rowOff>
    </xdr:from>
    <xdr:to>
      <xdr:col>21</xdr:col>
      <xdr:colOff>50800</xdr:colOff>
      <xdr:row>84</xdr:row>
      <xdr:rowOff>70152</xdr:rowOff>
    </xdr:to>
    <xdr:sp macro="" textlink="">
      <xdr:nvSpPr>
        <xdr:cNvPr id="281" name="円/楕円 280"/>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80329</xdr:rowOff>
    </xdr:from>
    <xdr:ext cx="762000" cy="259045"/>
    <xdr:sp macro="" textlink="">
      <xdr:nvSpPr>
        <xdr:cNvPr id="282" name="テキスト ボックス 281"/>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83" name="円/楕円 282"/>
        <xdr:cNvSpPr/>
      </xdr:nvSpPr>
      <xdr:spPr>
        <a:xfrm>
          <a:off x="13462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73375</xdr:rowOff>
    </xdr:from>
    <xdr:ext cx="762000" cy="259045"/>
    <xdr:sp macro="" textlink="">
      <xdr:nvSpPr>
        <xdr:cNvPr id="284" name="テキスト ボックス 283"/>
        <xdr:cNvSpPr txBox="1"/>
      </xdr:nvSpPr>
      <xdr:spPr>
        <a:xfrm>
          <a:off x="13131800" y="1498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前年度と比較して</a:t>
          </a:r>
          <a:r>
            <a:rPr kumimoji="1" lang="en-US" altLang="ja-JP" sz="1300">
              <a:latin typeface="ＭＳ Ｐゴシック"/>
            </a:rPr>
            <a:t>0.19</a:t>
          </a:r>
          <a:r>
            <a:rPr kumimoji="1" lang="ja-JP" altLang="en-US" sz="1300">
              <a:latin typeface="ＭＳ Ｐゴシック"/>
            </a:rPr>
            <a:t>ポイント上昇したが、類似団体のなかでは低い値を維持している。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133985</xdr:rowOff>
    </xdr:from>
    <xdr:to>
      <xdr:col>24</xdr:col>
      <xdr:colOff>558800</xdr:colOff>
      <xdr:row>60</xdr:row>
      <xdr:rowOff>166733</xdr:rowOff>
    </xdr:to>
    <xdr:cxnSp macro="">
      <xdr:nvCxnSpPr>
        <xdr:cNvPr id="321" name="直線コネクタ 320"/>
        <xdr:cNvCxnSpPr/>
      </xdr:nvCxnSpPr>
      <xdr:spPr>
        <a:xfrm>
          <a:off x="16179800" y="10420985"/>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2"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133985</xdr:rowOff>
    </xdr:from>
    <xdr:to>
      <xdr:col>23</xdr:col>
      <xdr:colOff>406400</xdr:colOff>
      <xdr:row>60</xdr:row>
      <xdr:rowOff>137432</xdr:rowOff>
    </xdr:to>
    <xdr:cxnSp macro="">
      <xdr:nvCxnSpPr>
        <xdr:cNvPr id="324" name="直線コネクタ 323"/>
        <xdr:cNvCxnSpPr/>
      </xdr:nvCxnSpPr>
      <xdr:spPr>
        <a:xfrm flipV="1">
          <a:off x="15290800" y="1042098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6" name="テキスト ボックス 325"/>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137432</xdr:rowOff>
    </xdr:from>
    <xdr:to>
      <xdr:col>22</xdr:col>
      <xdr:colOff>203200</xdr:colOff>
      <xdr:row>61</xdr:row>
      <xdr:rowOff>22860</xdr:rowOff>
    </xdr:to>
    <xdr:cxnSp macro="">
      <xdr:nvCxnSpPr>
        <xdr:cNvPr id="327" name="直線コネクタ 326"/>
        <xdr:cNvCxnSpPr/>
      </xdr:nvCxnSpPr>
      <xdr:spPr>
        <a:xfrm flipV="1">
          <a:off x="14401800" y="10424432"/>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9" name="テキスト ボックス 328"/>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22860</xdr:rowOff>
    </xdr:from>
    <xdr:to>
      <xdr:col>21</xdr:col>
      <xdr:colOff>0</xdr:colOff>
      <xdr:row>61</xdr:row>
      <xdr:rowOff>60778</xdr:rowOff>
    </xdr:to>
    <xdr:cxnSp macro="">
      <xdr:nvCxnSpPr>
        <xdr:cNvPr id="330" name="直線コネクタ 329"/>
        <xdr:cNvCxnSpPr/>
      </xdr:nvCxnSpPr>
      <xdr:spPr>
        <a:xfrm flipV="1">
          <a:off x="13512800" y="1048131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2" name="テキスト ボックス 331"/>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4" name="テキスト ボックス 333"/>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115933</xdr:rowOff>
    </xdr:from>
    <xdr:to>
      <xdr:col>24</xdr:col>
      <xdr:colOff>609600</xdr:colOff>
      <xdr:row>61</xdr:row>
      <xdr:rowOff>46083</xdr:rowOff>
    </xdr:to>
    <xdr:sp macro="" textlink="">
      <xdr:nvSpPr>
        <xdr:cNvPr id="340" name="円/楕円 339"/>
        <xdr:cNvSpPr/>
      </xdr:nvSpPr>
      <xdr:spPr>
        <a:xfrm>
          <a:off x="16967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132460</xdr:rowOff>
    </xdr:from>
    <xdr:ext cx="762000" cy="259045"/>
    <xdr:sp macro="" textlink="">
      <xdr:nvSpPr>
        <xdr:cNvPr id="341" name="定員管理の状況該当値テキスト"/>
        <xdr:cNvSpPr txBox="1"/>
      </xdr:nvSpPr>
      <xdr:spPr>
        <a:xfrm>
          <a:off x="1710690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83185</xdr:rowOff>
    </xdr:from>
    <xdr:to>
      <xdr:col>23</xdr:col>
      <xdr:colOff>457200</xdr:colOff>
      <xdr:row>61</xdr:row>
      <xdr:rowOff>13335</xdr:rowOff>
    </xdr:to>
    <xdr:sp macro="" textlink="">
      <xdr:nvSpPr>
        <xdr:cNvPr id="342" name="円/楕円 341"/>
        <xdr:cNvSpPr/>
      </xdr:nvSpPr>
      <xdr:spPr>
        <a:xfrm>
          <a:off x="16129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23512</xdr:rowOff>
    </xdr:from>
    <xdr:ext cx="736600" cy="259045"/>
    <xdr:sp macro="" textlink="">
      <xdr:nvSpPr>
        <xdr:cNvPr id="343" name="テキスト ボックス 342"/>
        <xdr:cNvSpPr txBox="1"/>
      </xdr:nvSpPr>
      <xdr:spPr>
        <a:xfrm>
          <a:off x="15798800" y="1013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86632</xdr:rowOff>
    </xdr:from>
    <xdr:to>
      <xdr:col>22</xdr:col>
      <xdr:colOff>254000</xdr:colOff>
      <xdr:row>61</xdr:row>
      <xdr:rowOff>16782</xdr:rowOff>
    </xdr:to>
    <xdr:sp macro="" textlink="">
      <xdr:nvSpPr>
        <xdr:cNvPr id="344" name="円/楕円 343"/>
        <xdr:cNvSpPr/>
      </xdr:nvSpPr>
      <xdr:spPr>
        <a:xfrm>
          <a:off x="15240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26959</xdr:rowOff>
    </xdr:from>
    <xdr:ext cx="762000" cy="259045"/>
    <xdr:sp macro="" textlink="">
      <xdr:nvSpPr>
        <xdr:cNvPr id="345" name="テキスト ボックス 344"/>
        <xdr:cNvSpPr txBox="1"/>
      </xdr:nvSpPr>
      <xdr:spPr>
        <a:xfrm>
          <a:off x="14909800" y="101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143510</xdr:rowOff>
    </xdr:from>
    <xdr:to>
      <xdr:col>21</xdr:col>
      <xdr:colOff>50800</xdr:colOff>
      <xdr:row>61</xdr:row>
      <xdr:rowOff>73660</xdr:rowOff>
    </xdr:to>
    <xdr:sp macro="" textlink="">
      <xdr:nvSpPr>
        <xdr:cNvPr id="346" name="円/楕円 345"/>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83837</xdr:rowOff>
    </xdr:from>
    <xdr:ext cx="762000" cy="259045"/>
    <xdr:sp macro="" textlink="">
      <xdr:nvSpPr>
        <xdr:cNvPr id="347" name="テキスト ボックス 346"/>
        <xdr:cNvSpPr txBox="1"/>
      </xdr:nvSpPr>
      <xdr:spPr>
        <a:xfrm>
          <a:off x="14020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9978</xdr:rowOff>
    </xdr:from>
    <xdr:to>
      <xdr:col>19</xdr:col>
      <xdr:colOff>533400</xdr:colOff>
      <xdr:row>61</xdr:row>
      <xdr:rowOff>111578</xdr:rowOff>
    </xdr:to>
    <xdr:sp macro="" textlink="">
      <xdr:nvSpPr>
        <xdr:cNvPr id="348" name="円/楕円 347"/>
        <xdr:cNvSpPr/>
      </xdr:nvSpPr>
      <xdr:spPr>
        <a:xfrm>
          <a:off x="13462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121755</xdr:rowOff>
    </xdr:from>
    <xdr:ext cx="762000" cy="259045"/>
    <xdr:sp macro="" textlink="">
      <xdr:nvSpPr>
        <xdr:cNvPr id="349" name="テキスト ボックス 348"/>
        <xdr:cNvSpPr txBox="1"/>
      </xdr:nvSpPr>
      <xdr:spPr>
        <a:xfrm>
          <a:off x="1313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類似団体内平均値を上回っている。基準財政需要額への算入率が高い地方債を選択することで実質的な負担額を減らすよう心掛ける。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164677</xdr:rowOff>
    </xdr:from>
    <xdr:to>
      <xdr:col>24</xdr:col>
      <xdr:colOff>558800</xdr:colOff>
      <xdr:row>42</xdr:row>
      <xdr:rowOff>1270</xdr:rowOff>
    </xdr:to>
    <xdr:cxnSp macro="">
      <xdr:nvCxnSpPr>
        <xdr:cNvPr id="383" name="直線コネクタ 382"/>
        <xdr:cNvCxnSpPr/>
      </xdr:nvCxnSpPr>
      <xdr:spPr>
        <a:xfrm flipV="1">
          <a:off x="16179800" y="71941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164677</xdr:rowOff>
    </xdr:from>
    <xdr:to>
      <xdr:col>23</xdr:col>
      <xdr:colOff>406400</xdr:colOff>
      <xdr:row>42</xdr:row>
      <xdr:rowOff>1270</xdr:rowOff>
    </xdr:to>
    <xdr:cxnSp macro="">
      <xdr:nvCxnSpPr>
        <xdr:cNvPr id="386" name="直線コネクタ 385"/>
        <xdr:cNvCxnSpPr/>
      </xdr:nvCxnSpPr>
      <xdr:spPr>
        <a:xfrm>
          <a:off x="15290800" y="719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164677</xdr:rowOff>
    </xdr:from>
    <xdr:to>
      <xdr:col>22</xdr:col>
      <xdr:colOff>203200</xdr:colOff>
      <xdr:row>42</xdr:row>
      <xdr:rowOff>9313</xdr:rowOff>
    </xdr:to>
    <xdr:cxnSp macro="">
      <xdr:nvCxnSpPr>
        <xdr:cNvPr id="389" name="直線コネクタ 388"/>
        <xdr:cNvCxnSpPr/>
      </xdr:nvCxnSpPr>
      <xdr:spPr>
        <a:xfrm flipV="1">
          <a:off x="14401800" y="71941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91" name="テキスト ボックス 39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42</xdr:row>
      <xdr:rowOff>9313</xdr:rowOff>
    </xdr:to>
    <xdr:cxnSp macro="">
      <xdr:nvCxnSpPr>
        <xdr:cNvPr id="392" name="直線コネクタ 391"/>
        <xdr:cNvCxnSpPr/>
      </xdr:nvCxnSpPr>
      <xdr:spPr>
        <a:xfrm>
          <a:off x="13512800" y="71860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4" name="テキスト ボックス 393"/>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6" name="テキスト ボックス 395"/>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113877</xdr:rowOff>
    </xdr:from>
    <xdr:to>
      <xdr:col>24</xdr:col>
      <xdr:colOff>609600</xdr:colOff>
      <xdr:row>42</xdr:row>
      <xdr:rowOff>44027</xdr:rowOff>
    </xdr:to>
    <xdr:sp macro="" textlink="">
      <xdr:nvSpPr>
        <xdr:cNvPr id="402" name="円/楕円 401"/>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85954</xdr:rowOff>
    </xdr:from>
    <xdr:ext cx="762000" cy="259045"/>
    <xdr:sp macro="" textlink="">
      <xdr:nvSpPr>
        <xdr:cNvPr id="403" name="公債費負担の状況該当値テキスト"/>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404" name="円/楕円 403"/>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405" name="テキスト ボックス 40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113877</xdr:rowOff>
    </xdr:from>
    <xdr:to>
      <xdr:col>22</xdr:col>
      <xdr:colOff>254000</xdr:colOff>
      <xdr:row>42</xdr:row>
      <xdr:rowOff>44027</xdr:rowOff>
    </xdr:to>
    <xdr:sp macro="" textlink="">
      <xdr:nvSpPr>
        <xdr:cNvPr id="406" name="円/楕円 405"/>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407" name="テキスト ボックス 406"/>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129963</xdr:rowOff>
    </xdr:from>
    <xdr:to>
      <xdr:col>21</xdr:col>
      <xdr:colOff>50800</xdr:colOff>
      <xdr:row>42</xdr:row>
      <xdr:rowOff>60113</xdr:rowOff>
    </xdr:to>
    <xdr:sp macro="" textlink="">
      <xdr:nvSpPr>
        <xdr:cNvPr id="408" name="円/楕円 407"/>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409" name="テキスト ボックス 408"/>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105833</xdr:rowOff>
    </xdr:from>
    <xdr:to>
      <xdr:col>19</xdr:col>
      <xdr:colOff>533400</xdr:colOff>
      <xdr:row>42</xdr:row>
      <xdr:rowOff>35983</xdr:rowOff>
    </xdr:to>
    <xdr:sp macro="" textlink="">
      <xdr:nvSpPr>
        <xdr:cNvPr id="410" name="円/楕円 409"/>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46160</xdr:rowOff>
    </xdr:from>
    <xdr:ext cx="762000" cy="259045"/>
    <xdr:sp macro="" textlink="">
      <xdr:nvSpPr>
        <xdr:cNvPr id="411" name="テキスト ボックス 410"/>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地方債現在高の減より前年度と比較して</a:t>
          </a:r>
          <a:r>
            <a:rPr kumimoji="1" lang="en-US" altLang="ja-JP" sz="1300">
              <a:latin typeface="ＭＳ Ｐゴシック"/>
            </a:rPr>
            <a:t>3.9</a:t>
          </a:r>
          <a:r>
            <a:rPr kumimoji="1" lang="ja-JP" altLang="en-US" sz="1300">
              <a:latin typeface="ＭＳ Ｐゴシック"/>
            </a:rPr>
            <a:t>ポイント低下したが、類似団体と比較すると依然として高い値になっている。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97621</xdr:rowOff>
    </xdr:from>
    <xdr:to>
      <xdr:col>24</xdr:col>
      <xdr:colOff>558800</xdr:colOff>
      <xdr:row>19</xdr:row>
      <xdr:rowOff>128990</xdr:rowOff>
    </xdr:to>
    <xdr:cxnSp macro="">
      <xdr:nvCxnSpPr>
        <xdr:cNvPr id="445" name="直線コネクタ 444"/>
        <xdr:cNvCxnSpPr/>
      </xdr:nvCxnSpPr>
      <xdr:spPr>
        <a:xfrm flipV="1">
          <a:off x="16179800" y="3355171"/>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128990</xdr:rowOff>
    </xdr:from>
    <xdr:to>
      <xdr:col>23</xdr:col>
      <xdr:colOff>406400</xdr:colOff>
      <xdr:row>20</xdr:row>
      <xdr:rowOff>41191</xdr:rowOff>
    </xdr:to>
    <xdr:cxnSp macro="">
      <xdr:nvCxnSpPr>
        <xdr:cNvPr id="448" name="直線コネクタ 447"/>
        <xdr:cNvCxnSpPr/>
      </xdr:nvCxnSpPr>
      <xdr:spPr>
        <a:xfrm flipV="1">
          <a:off x="15290800" y="3386540"/>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41191</xdr:rowOff>
    </xdr:from>
    <xdr:to>
      <xdr:col>22</xdr:col>
      <xdr:colOff>203200</xdr:colOff>
      <xdr:row>20</xdr:row>
      <xdr:rowOff>77385</xdr:rowOff>
    </xdr:to>
    <xdr:cxnSp macro="">
      <xdr:nvCxnSpPr>
        <xdr:cNvPr id="451" name="直線コネクタ 450"/>
        <xdr:cNvCxnSpPr/>
      </xdr:nvCxnSpPr>
      <xdr:spPr>
        <a:xfrm flipV="1">
          <a:off x="14401800" y="347019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53" name="テキスト ボックス 452"/>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77385</xdr:rowOff>
    </xdr:from>
    <xdr:to>
      <xdr:col>21</xdr:col>
      <xdr:colOff>0</xdr:colOff>
      <xdr:row>20</xdr:row>
      <xdr:rowOff>82211</xdr:rowOff>
    </xdr:to>
    <xdr:cxnSp macro="">
      <xdr:nvCxnSpPr>
        <xdr:cNvPr id="454" name="直線コネクタ 453"/>
        <xdr:cNvCxnSpPr/>
      </xdr:nvCxnSpPr>
      <xdr:spPr>
        <a:xfrm flipV="1">
          <a:off x="13512800" y="350638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42223</xdr:rowOff>
    </xdr:from>
    <xdr:ext cx="762000" cy="259045"/>
    <xdr:sp macro="" textlink="">
      <xdr:nvSpPr>
        <xdr:cNvPr id="456" name="テキスト ボックス 455"/>
        <xdr:cNvSpPr txBox="1"/>
      </xdr:nvSpPr>
      <xdr:spPr>
        <a:xfrm>
          <a:off x="14020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129896</xdr:rowOff>
    </xdr:from>
    <xdr:ext cx="762000" cy="259045"/>
    <xdr:sp macro="" textlink="">
      <xdr:nvSpPr>
        <xdr:cNvPr id="458" name="テキスト ボックス 457"/>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46821</xdr:rowOff>
    </xdr:from>
    <xdr:to>
      <xdr:col>24</xdr:col>
      <xdr:colOff>609600</xdr:colOff>
      <xdr:row>19</xdr:row>
      <xdr:rowOff>148421</xdr:rowOff>
    </xdr:to>
    <xdr:sp macro="" textlink="">
      <xdr:nvSpPr>
        <xdr:cNvPr id="464" name="円/楕円 463"/>
        <xdr:cNvSpPr/>
      </xdr:nvSpPr>
      <xdr:spPr>
        <a:xfrm>
          <a:off x="16967200" y="33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18898</xdr:rowOff>
    </xdr:from>
    <xdr:ext cx="762000" cy="259045"/>
    <xdr:sp macro="" textlink="">
      <xdr:nvSpPr>
        <xdr:cNvPr id="465" name="将来負担の状況該当値テキスト"/>
        <xdr:cNvSpPr txBox="1"/>
      </xdr:nvSpPr>
      <xdr:spPr>
        <a:xfrm>
          <a:off x="17106900" y="32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78190</xdr:rowOff>
    </xdr:from>
    <xdr:to>
      <xdr:col>23</xdr:col>
      <xdr:colOff>457200</xdr:colOff>
      <xdr:row>20</xdr:row>
      <xdr:rowOff>8340</xdr:rowOff>
    </xdr:to>
    <xdr:sp macro="" textlink="">
      <xdr:nvSpPr>
        <xdr:cNvPr id="466" name="円/楕円 465"/>
        <xdr:cNvSpPr/>
      </xdr:nvSpPr>
      <xdr:spPr>
        <a:xfrm>
          <a:off x="16129000" y="33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164567</xdr:rowOff>
    </xdr:from>
    <xdr:ext cx="736600" cy="259045"/>
    <xdr:sp macro="" textlink="">
      <xdr:nvSpPr>
        <xdr:cNvPr id="467" name="テキスト ボックス 466"/>
        <xdr:cNvSpPr txBox="1"/>
      </xdr:nvSpPr>
      <xdr:spPr>
        <a:xfrm>
          <a:off x="15798800" y="342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161841</xdr:rowOff>
    </xdr:from>
    <xdr:to>
      <xdr:col>22</xdr:col>
      <xdr:colOff>254000</xdr:colOff>
      <xdr:row>20</xdr:row>
      <xdr:rowOff>91991</xdr:rowOff>
    </xdr:to>
    <xdr:sp macro="" textlink="">
      <xdr:nvSpPr>
        <xdr:cNvPr id="468" name="円/楕円 467"/>
        <xdr:cNvSpPr/>
      </xdr:nvSpPr>
      <xdr:spPr>
        <a:xfrm>
          <a:off x="15240000" y="341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76768</xdr:rowOff>
    </xdr:from>
    <xdr:ext cx="762000" cy="259045"/>
    <xdr:sp macro="" textlink="">
      <xdr:nvSpPr>
        <xdr:cNvPr id="469" name="テキスト ボックス 468"/>
        <xdr:cNvSpPr txBox="1"/>
      </xdr:nvSpPr>
      <xdr:spPr>
        <a:xfrm>
          <a:off x="14909800" y="350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26585</xdr:rowOff>
    </xdr:from>
    <xdr:to>
      <xdr:col>21</xdr:col>
      <xdr:colOff>50800</xdr:colOff>
      <xdr:row>20</xdr:row>
      <xdr:rowOff>128185</xdr:rowOff>
    </xdr:to>
    <xdr:sp macro="" textlink="">
      <xdr:nvSpPr>
        <xdr:cNvPr id="470" name="円/楕円 469"/>
        <xdr:cNvSpPr/>
      </xdr:nvSpPr>
      <xdr:spPr>
        <a:xfrm>
          <a:off x="14351000" y="345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112962</xdr:rowOff>
    </xdr:from>
    <xdr:ext cx="762000" cy="259045"/>
    <xdr:sp macro="" textlink="">
      <xdr:nvSpPr>
        <xdr:cNvPr id="471" name="テキスト ボックス 470"/>
        <xdr:cNvSpPr txBox="1"/>
      </xdr:nvSpPr>
      <xdr:spPr>
        <a:xfrm>
          <a:off x="14020800" y="354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31411</xdr:rowOff>
    </xdr:from>
    <xdr:to>
      <xdr:col>19</xdr:col>
      <xdr:colOff>533400</xdr:colOff>
      <xdr:row>20</xdr:row>
      <xdr:rowOff>133011</xdr:rowOff>
    </xdr:to>
    <xdr:sp macro="" textlink="">
      <xdr:nvSpPr>
        <xdr:cNvPr id="472" name="円/楕円 471"/>
        <xdr:cNvSpPr/>
      </xdr:nvSpPr>
      <xdr:spPr>
        <a:xfrm>
          <a:off x="13462000" y="346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117788</xdr:rowOff>
    </xdr:from>
    <xdr:ext cx="762000" cy="259045"/>
    <xdr:sp macro="" textlink="">
      <xdr:nvSpPr>
        <xdr:cNvPr id="473" name="テキスト ボックス 472"/>
        <xdr:cNvSpPr txBox="1"/>
      </xdr:nvSpPr>
      <xdr:spPr>
        <a:xfrm>
          <a:off x="13131800" y="354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新潟県加茂市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28,223
28,135
133.72
11,353,276
11,208,137
104,278
7,091,127
9,785,607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122.4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1.1</a:t>
          </a:r>
          <a:r>
            <a:rPr kumimoji="1" lang="ja-JP" altLang="en-US" sz="1300">
              <a:latin typeface="ＭＳ Ｐゴシック"/>
            </a:rPr>
            <a:t>ポイント低下しているが、依然として類似団体の中では平均的な値である。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88900</xdr:rowOff>
    </xdr:to>
    <xdr:cxnSp macro="">
      <xdr:nvCxnSpPr>
        <xdr:cNvPr id="66" name="直線コネクタ 65"/>
        <xdr:cNvCxnSpPr/>
      </xdr:nvCxnSpPr>
      <xdr:spPr>
        <a:xfrm flipV="1">
          <a:off x="3987800" y="6177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36</xdr:row>
      <xdr:rowOff>165100</xdr:rowOff>
    </xdr:to>
    <xdr:cxnSp macro="">
      <xdr:nvCxnSpPr>
        <xdr:cNvPr id="69" name="直線コネクタ 68"/>
        <xdr:cNvCxnSpPr/>
      </xdr:nvCxnSpPr>
      <xdr:spPr>
        <a:xfrm flipV="1">
          <a:off x="3098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36</xdr:row>
      <xdr:rowOff>165100</xdr:rowOff>
    </xdr:to>
    <xdr:cxnSp macro="">
      <xdr:nvCxnSpPr>
        <xdr:cNvPr id="72" name="直線コネクタ 71"/>
        <xdr:cNvCxnSpPr/>
      </xdr:nvCxnSpPr>
      <xdr:spPr>
        <a:xfrm>
          <a:off x="2209800" y="631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142240</xdr:rowOff>
    </xdr:from>
    <xdr:to>
      <xdr:col>3</xdr:col>
      <xdr:colOff>142875</xdr:colOff>
      <xdr:row>37</xdr:row>
      <xdr:rowOff>107950</xdr:rowOff>
    </xdr:to>
    <xdr:cxnSp macro="">
      <xdr:nvCxnSpPr>
        <xdr:cNvPr id="75" name="直線コネクタ 74"/>
        <xdr:cNvCxnSpPr/>
      </xdr:nvCxnSpPr>
      <xdr:spPr>
        <a:xfrm flipV="1">
          <a:off x="1320800" y="63144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97807</xdr:rowOff>
    </xdr:from>
    <xdr:ext cx="762000" cy="259045"/>
    <xdr:sp macro="" textlink="">
      <xdr:nvSpPr>
        <xdr:cNvPr id="86" name="人件費該当値テキスト"/>
        <xdr:cNvSpPr txBox="1"/>
      </xdr:nvSpPr>
      <xdr:spPr>
        <a:xfrm>
          <a:off x="49149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91440</xdr:rowOff>
    </xdr:from>
    <xdr:to>
      <xdr:col>3</xdr:col>
      <xdr:colOff>193675</xdr:colOff>
      <xdr:row>37</xdr:row>
      <xdr:rowOff>21590</xdr:rowOff>
    </xdr:to>
    <xdr:sp macro="" textlink="">
      <xdr:nvSpPr>
        <xdr:cNvPr id="91" name="円/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92" name="テキスト ボックス 91"/>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93" name="円/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0.2</a:t>
          </a:r>
          <a:r>
            <a:rPr kumimoji="1" lang="ja-JP" altLang="en-US" sz="1300">
              <a:latin typeface="ＭＳ Ｐゴシック"/>
            </a:rPr>
            <a:t>ポイント上昇したが、類似団体内平均値との差は</a:t>
          </a:r>
          <a:r>
            <a:rPr kumimoji="1" lang="en-US" altLang="ja-JP" sz="1300">
              <a:latin typeface="ＭＳ Ｐゴシック"/>
            </a:rPr>
            <a:t>0.2</a:t>
          </a:r>
          <a:r>
            <a:rPr kumimoji="1" lang="ja-JP" altLang="en-US" sz="1300">
              <a:latin typeface="ＭＳ Ｐゴシック"/>
            </a:rPr>
            <a:t>ポイント縮まっている。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17</xdr:row>
      <xdr:rowOff>133350</xdr:rowOff>
    </xdr:to>
    <xdr:cxnSp macro="">
      <xdr:nvCxnSpPr>
        <xdr:cNvPr id="127" name="直線コネクタ 126"/>
        <xdr:cNvCxnSpPr/>
      </xdr:nvCxnSpPr>
      <xdr:spPr>
        <a:xfrm>
          <a:off x="15671800" y="3022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18</xdr:row>
      <xdr:rowOff>0</xdr:rowOff>
    </xdr:to>
    <xdr:cxnSp macro="">
      <xdr:nvCxnSpPr>
        <xdr:cNvPr id="130" name="直線コネクタ 129"/>
        <xdr:cNvCxnSpPr/>
      </xdr:nvCxnSpPr>
      <xdr:spPr>
        <a:xfrm flipV="1">
          <a:off x="14782800" y="302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82550</xdr:rowOff>
    </xdr:from>
    <xdr:to>
      <xdr:col>21</xdr:col>
      <xdr:colOff>361950</xdr:colOff>
      <xdr:row>18</xdr:row>
      <xdr:rowOff>0</xdr:rowOff>
    </xdr:to>
    <xdr:cxnSp macro="">
      <xdr:nvCxnSpPr>
        <xdr:cNvPr id="133" name="直線コネクタ 132"/>
        <xdr:cNvCxnSpPr/>
      </xdr:nvCxnSpPr>
      <xdr:spPr>
        <a:xfrm>
          <a:off x="13893800" y="2997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17</xdr:row>
      <xdr:rowOff>82550</xdr:rowOff>
    </xdr:to>
    <xdr:cxnSp macro="">
      <xdr:nvCxnSpPr>
        <xdr:cNvPr id="136" name="直線コネクタ 135"/>
        <xdr:cNvCxnSpPr/>
      </xdr:nvCxnSpPr>
      <xdr:spPr>
        <a:xfrm>
          <a:off x="13004800" y="298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46" name="円/楕円 145"/>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54627</xdr:rowOff>
    </xdr:from>
    <xdr:ext cx="762000" cy="259045"/>
    <xdr:sp macro="" textlink="">
      <xdr:nvSpPr>
        <xdr:cNvPr id="147" name="物件費該当値テキスト"/>
        <xdr:cNvSpPr txBox="1"/>
      </xdr:nvSpPr>
      <xdr:spPr>
        <a:xfrm>
          <a:off x="165989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57150</xdr:rowOff>
    </xdr:from>
    <xdr:to>
      <xdr:col>22</xdr:col>
      <xdr:colOff>615950</xdr:colOff>
      <xdr:row>17</xdr:row>
      <xdr:rowOff>158750</xdr:rowOff>
    </xdr:to>
    <xdr:sp macro="" textlink="">
      <xdr:nvSpPr>
        <xdr:cNvPr id="148" name="円/楕円 147"/>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49" name="テキスト ボックス 148"/>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120650</xdr:rowOff>
    </xdr:from>
    <xdr:to>
      <xdr:col>21</xdr:col>
      <xdr:colOff>412750</xdr:colOff>
      <xdr:row>18</xdr:row>
      <xdr:rowOff>50800</xdr:rowOff>
    </xdr:to>
    <xdr:sp macro="" textlink="">
      <xdr:nvSpPr>
        <xdr:cNvPr id="150" name="円/楕円 149"/>
        <xdr:cNvSpPr/>
      </xdr:nvSpPr>
      <xdr:spPr>
        <a:xfrm>
          <a:off x="14732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35577</xdr:rowOff>
    </xdr:from>
    <xdr:ext cx="762000" cy="259045"/>
    <xdr:sp macro="" textlink="">
      <xdr:nvSpPr>
        <xdr:cNvPr id="151" name="テキスト ボックス 150"/>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31750</xdr:rowOff>
    </xdr:from>
    <xdr:to>
      <xdr:col>20</xdr:col>
      <xdr:colOff>209550</xdr:colOff>
      <xdr:row>17</xdr:row>
      <xdr:rowOff>133350</xdr:rowOff>
    </xdr:to>
    <xdr:sp macro="" textlink="">
      <xdr:nvSpPr>
        <xdr:cNvPr id="152" name="円/楕円 151"/>
        <xdr:cNvSpPr/>
      </xdr:nvSpPr>
      <xdr:spPr>
        <a:xfrm>
          <a:off x="13843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118127</xdr:rowOff>
    </xdr:from>
    <xdr:ext cx="762000" cy="259045"/>
    <xdr:sp macro="" textlink="">
      <xdr:nvSpPr>
        <xdr:cNvPr id="153" name="テキスト ボックス 152"/>
        <xdr:cNvSpPr txBox="1"/>
      </xdr:nvSpPr>
      <xdr:spPr>
        <a:xfrm>
          <a:off x="135128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4" name="円/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5" name="テキスト ボックス 15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類似団体内平均値より低い値であるが、年々扶助費は増加傾向にある。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56</xdr:row>
      <xdr:rowOff>78015</xdr:rowOff>
    </xdr:to>
    <xdr:cxnSp macro="">
      <xdr:nvCxnSpPr>
        <xdr:cNvPr id="190" name="直線コネクタ 189"/>
        <xdr:cNvCxnSpPr/>
      </xdr:nvCxnSpPr>
      <xdr:spPr>
        <a:xfrm>
          <a:off x="3987800" y="95649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55</xdr:row>
      <xdr:rowOff>135165</xdr:rowOff>
    </xdr:to>
    <xdr:cxnSp macro="">
      <xdr:nvCxnSpPr>
        <xdr:cNvPr id="193" name="直線コネクタ 192"/>
        <xdr:cNvCxnSpPr/>
      </xdr:nvCxnSpPr>
      <xdr:spPr>
        <a:xfrm>
          <a:off x="3098800" y="9564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55</xdr:row>
      <xdr:rowOff>135165</xdr:rowOff>
    </xdr:to>
    <xdr:cxnSp macro="">
      <xdr:nvCxnSpPr>
        <xdr:cNvPr id="196" name="直線コネクタ 195"/>
        <xdr:cNvCxnSpPr/>
      </xdr:nvCxnSpPr>
      <xdr:spPr>
        <a:xfrm>
          <a:off x="2209800" y="9564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135165</xdr:rowOff>
    </xdr:to>
    <xdr:cxnSp macro="">
      <xdr:nvCxnSpPr>
        <xdr:cNvPr id="199" name="直線コネクタ 198"/>
        <xdr:cNvCxnSpPr/>
      </xdr:nvCxnSpPr>
      <xdr:spPr>
        <a:xfrm>
          <a:off x="1320800" y="94832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3" name="テキスト ボックス 202"/>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9" name="円/楕円 208"/>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43742</xdr:rowOff>
    </xdr:from>
    <xdr:ext cx="762000" cy="259045"/>
    <xdr:sp macro="" textlink="">
      <xdr:nvSpPr>
        <xdr:cNvPr id="210"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11" name="円/楕円 210"/>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212" name="テキスト ボックス 211"/>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3" name="円/楕円 212"/>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14" name="テキスト ボックス 213"/>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15" name="円/楕円 214"/>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216" name="テキスト ボックス 215"/>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7" name="円/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18" name="テキスト ボックス 217"/>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過去の下水道事業の積極的な実施により繰出金が多いため、類似団体内平均値を大きく上回っている。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53522</xdr:rowOff>
    </xdr:from>
    <xdr:to>
      <xdr:col>24</xdr:col>
      <xdr:colOff>31750</xdr:colOff>
      <xdr:row>59</xdr:row>
      <xdr:rowOff>118835</xdr:rowOff>
    </xdr:to>
    <xdr:cxnSp macro="">
      <xdr:nvCxnSpPr>
        <xdr:cNvPr id="253" name="直線コネクタ 252"/>
        <xdr:cNvCxnSpPr/>
      </xdr:nvCxnSpPr>
      <xdr:spPr>
        <a:xfrm>
          <a:off x="15671800" y="101690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53522</xdr:rowOff>
    </xdr:from>
    <xdr:to>
      <xdr:col>22</xdr:col>
      <xdr:colOff>565150</xdr:colOff>
      <xdr:row>59</xdr:row>
      <xdr:rowOff>66584</xdr:rowOff>
    </xdr:to>
    <xdr:cxnSp macro="">
      <xdr:nvCxnSpPr>
        <xdr:cNvPr id="256" name="直線コネクタ 255"/>
        <xdr:cNvCxnSpPr/>
      </xdr:nvCxnSpPr>
      <xdr:spPr>
        <a:xfrm flipV="1">
          <a:off x="14782800" y="101690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20865</xdr:rowOff>
    </xdr:from>
    <xdr:to>
      <xdr:col>21</xdr:col>
      <xdr:colOff>361950</xdr:colOff>
      <xdr:row>59</xdr:row>
      <xdr:rowOff>66584</xdr:rowOff>
    </xdr:to>
    <xdr:cxnSp macro="">
      <xdr:nvCxnSpPr>
        <xdr:cNvPr id="259" name="直線コネクタ 258"/>
        <xdr:cNvCxnSpPr/>
      </xdr:nvCxnSpPr>
      <xdr:spPr>
        <a:xfrm>
          <a:off x="13893800" y="1013641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20865</xdr:rowOff>
    </xdr:from>
    <xdr:to>
      <xdr:col>20</xdr:col>
      <xdr:colOff>158750</xdr:colOff>
      <xdr:row>59</xdr:row>
      <xdr:rowOff>27396</xdr:rowOff>
    </xdr:to>
    <xdr:cxnSp macro="">
      <xdr:nvCxnSpPr>
        <xdr:cNvPr id="262" name="直線コネクタ 261"/>
        <xdr:cNvCxnSpPr/>
      </xdr:nvCxnSpPr>
      <xdr:spPr>
        <a:xfrm flipV="1">
          <a:off x="13004800" y="101364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68035</xdr:rowOff>
    </xdr:from>
    <xdr:to>
      <xdr:col>24</xdr:col>
      <xdr:colOff>82550</xdr:colOff>
      <xdr:row>59</xdr:row>
      <xdr:rowOff>169635</xdr:rowOff>
    </xdr:to>
    <xdr:sp macro="" textlink="">
      <xdr:nvSpPr>
        <xdr:cNvPr id="272" name="円/楕円 271"/>
        <xdr:cNvSpPr/>
      </xdr:nvSpPr>
      <xdr:spPr>
        <a:xfrm>
          <a:off x="16459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40112</xdr:rowOff>
    </xdr:from>
    <xdr:ext cx="762000" cy="259045"/>
    <xdr:sp macro="" textlink="">
      <xdr:nvSpPr>
        <xdr:cNvPr id="273" name="その他該当値テキスト"/>
        <xdr:cNvSpPr txBox="1"/>
      </xdr:nvSpPr>
      <xdr:spPr>
        <a:xfrm>
          <a:off x="16598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2722</xdr:rowOff>
    </xdr:from>
    <xdr:to>
      <xdr:col>22</xdr:col>
      <xdr:colOff>615950</xdr:colOff>
      <xdr:row>59</xdr:row>
      <xdr:rowOff>104322</xdr:rowOff>
    </xdr:to>
    <xdr:sp macro="" textlink="">
      <xdr:nvSpPr>
        <xdr:cNvPr id="274" name="円/楕円 273"/>
        <xdr:cNvSpPr/>
      </xdr:nvSpPr>
      <xdr:spPr>
        <a:xfrm>
          <a:off x="15621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89099</xdr:rowOff>
    </xdr:from>
    <xdr:ext cx="736600" cy="259045"/>
    <xdr:sp macro="" textlink="">
      <xdr:nvSpPr>
        <xdr:cNvPr id="275" name="テキスト ボックス 274"/>
        <xdr:cNvSpPr txBox="1"/>
      </xdr:nvSpPr>
      <xdr:spPr>
        <a:xfrm>
          <a:off x="15290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15784</xdr:rowOff>
    </xdr:from>
    <xdr:to>
      <xdr:col>21</xdr:col>
      <xdr:colOff>412750</xdr:colOff>
      <xdr:row>59</xdr:row>
      <xdr:rowOff>117384</xdr:rowOff>
    </xdr:to>
    <xdr:sp macro="" textlink="">
      <xdr:nvSpPr>
        <xdr:cNvPr id="276" name="円/楕円 275"/>
        <xdr:cNvSpPr/>
      </xdr:nvSpPr>
      <xdr:spPr>
        <a:xfrm>
          <a:off x="14732000" y="101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102161</xdr:rowOff>
    </xdr:from>
    <xdr:ext cx="762000" cy="259045"/>
    <xdr:sp macro="" textlink="">
      <xdr:nvSpPr>
        <xdr:cNvPr id="277" name="テキスト ボックス 276"/>
        <xdr:cNvSpPr txBox="1"/>
      </xdr:nvSpPr>
      <xdr:spPr>
        <a:xfrm>
          <a:off x="14401800" y="1021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141515</xdr:rowOff>
    </xdr:from>
    <xdr:to>
      <xdr:col>20</xdr:col>
      <xdr:colOff>209550</xdr:colOff>
      <xdr:row>59</xdr:row>
      <xdr:rowOff>71665</xdr:rowOff>
    </xdr:to>
    <xdr:sp macro="" textlink="">
      <xdr:nvSpPr>
        <xdr:cNvPr id="278" name="円/楕円 277"/>
        <xdr:cNvSpPr/>
      </xdr:nvSpPr>
      <xdr:spPr>
        <a:xfrm>
          <a:off x="13843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56442</xdr:rowOff>
    </xdr:from>
    <xdr:ext cx="762000" cy="259045"/>
    <xdr:sp macro="" textlink="">
      <xdr:nvSpPr>
        <xdr:cNvPr id="279" name="テキスト ボックス 278"/>
        <xdr:cNvSpPr txBox="1"/>
      </xdr:nvSpPr>
      <xdr:spPr>
        <a:xfrm>
          <a:off x="13512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148046</xdr:rowOff>
    </xdr:from>
    <xdr:to>
      <xdr:col>19</xdr:col>
      <xdr:colOff>6350</xdr:colOff>
      <xdr:row>59</xdr:row>
      <xdr:rowOff>78196</xdr:rowOff>
    </xdr:to>
    <xdr:sp macro="" textlink="">
      <xdr:nvSpPr>
        <xdr:cNvPr id="280" name="円/楕円 279"/>
        <xdr:cNvSpPr/>
      </xdr:nvSpPr>
      <xdr:spPr>
        <a:xfrm>
          <a:off x="12954000" y="100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62973</xdr:rowOff>
    </xdr:from>
    <xdr:ext cx="762000" cy="259045"/>
    <xdr:sp macro="" textlink="">
      <xdr:nvSpPr>
        <xdr:cNvPr id="281" name="テキスト ボックス 280"/>
        <xdr:cNvSpPr txBox="1"/>
      </xdr:nvSpPr>
      <xdr:spPr>
        <a:xfrm>
          <a:off x="12623800" y="1017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類似団体内平均値を下回っているが、引き続き補助金等の適正な執行に努める。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36</xdr:row>
      <xdr:rowOff>76708</xdr:rowOff>
    </xdr:to>
    <xdr:cxnSp macro="">
      <xdr:nvCxnSpPr>
        <xdr:cNvPr id="311" name="直線コネクタ 310"/>
        <xdr:cNvCxnSpPr/>
      </xdr:nvCxnSpPr>
      <xdr:spPr>
        <a:xfrm>
          <a:off x="15671800" y="62123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40132</xdr:rowOff>
    </xdr:from>
    <xdr:to>
      <xdr:col>22</xdr:col>
      <xdr:colOff>565150</xdr:colOff>
      <xdr:row>36</xdr:row>
      <xdr:rowOff>44704</xdr:rowOff>
    </xdr:to>
    <xdr:cxnSp macro="">
      <xdr:nvCxnSpPr>
        <xdr:cNvPr id="314" name="直線コネクタ 313"/>
        <xdr:cNvCxnSpPr/>
      </xdr:nvCxnSpPr>
      <xdr:spPr>
        <a:xfrm flipV="1">
          <a:off x="14782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17272</xdr:rowOff>
    </xdr:from>
    <xdr:to>
      <xdr:col>21</xdr:col>
      <xdr:colOff>361950</xdr:colOff>
      <xdr:row>36</xdr:row>
      <xdr:rowOff>44704</xdr:rowOff>
    </xdr:to>
    <xdr:cxnSp macro="">
      <xdr:nvCxnSpPr>
        <xdr:cNvPr id="317" name="直線コネクタ 316"/>
        <xdr:cNvCxnSpPr/>
      </xdr:nvCxnSpPr>
      <xdr:spPr>
        <a:xfrm>
          <a:off x="13893800" y="6189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17272</xdr:rowOff>
    </xdr:from>
    <xdr:to>
      <xdr:col>20</xdr:col>
      <xdr:colOff>158750</xdr:colOff>
      <xdr:row>36</xdr:row>
      <xdr:rowOff>40132</xdr:rowOff>
    </xdr:to>
    <xdr:cxnSp macro="">
      <xdr:nvCxnSpPr>
        <xdr:cNvPr id="320" name="直線コネクタ 319"/>
        <xdr:cNvCxnSpPr/>
      </xdr:nvCxnSpPr>
      <xdr:spPr>
        <a:xfrm flipV="1">
          <a:off x="13004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30" name="円/楕円 329"/>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42435</xdr:rowOff>
    </xdr:from>
    <xdr:ext cx="762000" cy="259045"/>
    <xdr:sp macro="" textlink="">
      <xdr:nvSpPr>
        <xdr:cNvPr id="331"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160782</xdr:rowOff>
    </xdr:from>
    <xdr:to>
      <xdr:col>22</xdr:col>
      <xdr:colOff>615950</xdr:colOff>
      <xdr:row>36</xdr:row>
      <xdr:rowOff>90932</xdr:rowOff>
    </xdr:to>
    <xdr:sp macro="" textlink="">
      <xdr:nvSpPr>
        <xdr:cNvPr id="332" name="円/楕円 331"/>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101109</xdr:rowOff>
    </xdr:from>
    <xdr:ext cx="736600" cy="259045"/>
    <xdr:sp macro="" textlink="">
      <xdr:nvSpPr>
        <xdr:cNvPr id="333" name="テキスト ボックス 332"/>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34" name="円/楕円 333"/>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105681</xdr:rowOff>
    </xdr:from>
    <xdr:ext cx="762000" cy="259045"/>
    <xdr:sp macro="" textlink="">
      <xdr:nvSpPr>
        <xdr:cNvPr id="335" name="テキスト ボックス 334"/>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137922</xdr:rowOff>
    </xdr:from>
    <xdr:to>
      <xdr:col>20</xdr:col>
      <xdr:colOff>209550</xdr:colOff>
      <xdr:row>36</xdr:row>
      <xdr:rowOff>68072</xdr:rowOff>
    </xdr:to>
    <xdr:sp macro="" textlink="">
      <xdr:nvSpPr>
        <xdr:cNvPr id="336" name="円/楕円 335"/>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78249</xdr:rowOff>
    </xdr:from>
    <xdr:ext cx="762000" cy="259045"/>
    <xdr:sp macro="" textlink="">
      <xdr:nvSpPr>
        <xdr:cNvPr id="337" name="テキスト ボックス 336"/>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38" name="円/楕円 337"/>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39" name="テキスト ボックス 338"/>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0.2</a:t>
          </a:r>
          <a:r>
            <a:rPr kumimoji="1" lang="ja-JP" altLang="en-US" sz="1300">
              <a:latin typeface="ＭＳ Ｐゴシック"/>
            </a:rPr>
            <a:t>ポイント低下し、類似団体内平均値を下回っている。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20320</xdr:rowOff>
    </xdr:from>
    <xdr:to>
      <xdr:col>7</xdr:col>
      <xdr:colOff>15875</xdr:colOff>
      <xdr:row>76</xdr:row>
      <xdr:rowOff>35561</xdr:rowOff>
    </xdr:to>
    <xdr:cxnSp macro="">
      <xdr:nvCxnSpPr>
        <xdr:cNvPr id="372" name="直線コネクタ 371"/>
        <xdr:cNvCxnSpPr/>
      </xdr:nvCxnSpPr>
      <xdr:spPr>
        <a:xfrm flipV="1">
          <a:off x="3987800" y="130505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149861</xdr:rowOff>
    </xdr:to>
    <xdr:cxnSp macro="">
      <xdr:nvCxnSpPr>
        <xdr:cNvPr id="375" name="直線コネクタ 374"/>
        <xdr:cNvCxnSpPr/>
      </xdr:nvCxnSpPr>
      <xdr:spPr>
        <a:xfrm flipV="1">
          <a:off x="3098800" y="130657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7" name="テキスト ボックス 376"/>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104139</xdr:rowOff>
    </xdr:from>
    <xdr:to>
      <xdr:col>4</xdr:col>
      <xdr:colOff>346075</xdr:colOff>
      <xdr:row>76</xdr:row>
      <xdr:rowOff>149861</xdr:rowOff>
    </xdr:to>
    <xdr:cxnSp macro="">
      <xdr:nvCxnSpPr>
        <xdr:cNvPr id="378" name="直線コネクタ 377"/>
        <xdr:cNvCxnSpPr/>
      </xdr:nvCxnSpPr>
      <xdr:spPr>
        <a:xfrm>
          <a:off x="2209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73661</xdr:rowOff>
    </xdr:from>
    <xdr:to>
      <xdr:col>3</xdr:col>
      <xdr:colOff>142875</xdr:colOff>
      <xdr:row>76</xdr:row>
      <xdr:rowOff>104139</xdr:rowOff>
    </xdr:to>
    <xdr:cxnSp macro="">
      <xdr:nvCxnSpPr>
        <xdr:cNvPr id="381" name="直線コネクタ 380"/>
        <xdr:cNvCxnSpPr/>
      </xdr:nvCxnSpPr>
      <xdr:spPr>
        <a:xfrm>
          <a:off x="1320800" y="13103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140970</xdr:rowOff>
    </xdr:from>
    <xdr:to>
      <xdr:col>7</xdr:col>
      <xdr:colOff>66675</xdr:colOff>
      <xdr:row>76</xdr:row>
      <xdr:rowOff>71120</xdr:rowOff>
    </xdr:to>
    <xdr:sp macro="" textlink="">
      <xdr:nvSpPr>
        <xdr:cNvPr id="391" name="円/楕円 390"/>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157497</xdr:rowOff>
    </xdr:from>
    <xdr:ext cx="762000" cy="259045"/>
    <xdr:sp macro="" textlink="">
      <xdr:nvSpPr>
        <xdr:cNvPr id="392"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93" name="円/楕円 392"/>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94" name="テキスト ボックス 393"/>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95" name="円/楕円 394"/>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96" name="テキスト ボックス 395"/>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53339</xdr:rowOff>
    </xdr:from>
    <xdr:to>
      <xdr:col>3</xdr:col>
      <xdr:colOff>193675</xdr:colOff>
      <xdr:row>76</xdr:row>
      <xdr:rowOff>154939</xdr:rowOff>
    </xdr:to>
    <xdr:sp macro="" textlink="">
      <xdr:nvSpPr>
        <xdr:cNvPr id="397" name="円/楕円 396"/>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165117</xdr:rowOff>
    </xdr:from>
    <xdr:ext cx="762000" cy="259045"/>
    <xdr:sp macro="" textlink="">
      <xdr:nvSpPr>
        <xdr:cNvPr id="398" name="テキスト ボックス 397"/>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22861</xdr:rowOff>
    </xdr:from>
    <xdr:to>
      <xdr:col>1</xdr:col>
      <xdr:colOff>676275</xdr:colOff>
      <xdr:row>76</xdr:row>
      <xdr:rowOff>124461</xdr:rowOff>
    </xdr:to>
    <xdr:sp macro="" textlink="">
      <xdr:nvSpPr>
        <xdr:cNvPr id="399" name="円/楕円 398"/>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134637</xdr:rowOff>
    </xdr:from>
    <xdr:ext cx="762000" cy="259045"/>
    <xdr:sp macro="" textlink="">
      <xdr:nvSpPr>
        <xdr:cNvPr id="400" name="テキスト ボックス 399"/>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下水道事業の積極的な実施により繰出金が多いことが類似団体内平均値を大きく上回っている要因。その他経常的にかかる経費については、市民のために必要な経費を十分に確保した上で経費の縮減等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67563</xdr:rowOff>
    </xdr:from>
    <xdr:to>
      <xdr:col>24</xdr:col>
      <xdr:colOff>31750</xdr:colOff>
      <xdr:row>78</xdr:row>
      <xdr:rowOff>140715</xdr:rowOff>
    </xdr:to>
    <xdr:cxnSp macro="">
      <xdr:nvCxnSpPr>
        <xdr:cNvPr id="431" name="直線コネクタ 430"/>
        <xdr:cNvCxnSpPr/>
      </xdr:nvCxnSpPr>
      <xdr:spPr>
        <a:xfrm>
          <a:off x="15671800" y="13440663"/>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67563</xdr:rowOff>
    </xdr:from>
    <xdr:to>
      <xdr:col>22</xdr:col>
      <xdr:colOff>565150</xdr:colOff>
      <xdr:row>78</xdr:row>
      <xdr:rowOff>149861</xdr:rowOff>
    </xdr:to>
    <xdr:cxnSp macro="">
      <xdr:nvCxnSpPr>
        <xdr:cNvPr id="434" name="直線コネクタ 433"/>
        <xdr:cNvCxnSpPr/>
      </xdr:nvCxnSpPr>
      <xdr:spPr>
        <a:xfrm flipV="1">
          <a:off x="14782800" y="134406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44704</xdr:rowOff>
    </xdr:from>
    <xdr:to>
      <xdr:col>21</xdr:col>
      <xdr:colOff>361950</xdr:colOff>
      <xdr:row>78</xdr:row>
      <xdr:rowOff>149861</xdr:rowOff>
    </xdr:to>
    <xdr:cxnSp macro="">
      <xdr:nvCxnSpPr>
        <xdr:cNvPr id="437" name="直線コネクタ 436"/>
        <xdr:cNvCxnSpPr/>
      </xdr:nvCxnSpPr>
      <xdr:spPr>
        <a:xfrm>
          <a:off x="13893800" y="13417804"/>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44704</xdr:rowOff>
    </xdr:from>
    <xdr:to>
      <xdr:col>20</xdr:col>
      <xdr:colOff>158750</xdr:colOff>
      <xdr:row>78</xdr:row>
      <xdr:rowOff>127000</xdr:rowOff>
    </xdr:to>
    <xdr:cxnSp macro="">
      <xdr:nvCxnSpPr>
        <xdr:cNvPr id="440" name="直線コネクタ 439"/>
        <xdr:cNvCxnSpPr/>
      </xdr:nvCxnSpPr>
      <xdr:spPr>
        <a:xfrm flipV="1">
          <a:off x="13004800" y="134178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89915</xdr:rowOff>
    </xdr:from>
    <xdr:to>
      <xdr:col>24</xdr:col>
      <xdr:colOff>82550</xdr:colOff>
      <xdr:row>79</xdr:row>
      <xdr:rowOff>20065</xdr:rowOff>
    </xdr:to>
    <xdr:sp macro="" textlink="">
      <xdr:nvSpPr>
        <xdr:cNvPr id="450" name="円/楕円 449"/>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61992</xdr:rowOff>
    </xdr:from>
    <xdr:ext cx="762000" cy="259045"/>
    <xdr:sp macro="" textlink="">
      <xdr:nvSpPr>
        <xdr:cNvPr id="451" name="公債費以外該当値テキスト"/>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16763</xdr:rowOff>
    </xdr:from>
    <xdr:to>
      <xdr:col>22</xdr:col>
      <xdr:colOff>615950</xdr:colOff>
      <xdr:row>78</xdr:row>
      <xdr:rowOff>118363</xdr:rowOff>
    </xdr:to>
    <xdr:sp macro="" textlink="">
      <xdr:nvSpPr>
        <xdr:cNvPr id="452" name="円/楕円 451"/>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103140</xdr:rowOff>
    </xdr:from>
    <xdr:ext cx="736600" cy="259045"/>
    <xdr:sp macro="" textlink="">
      <xdr:nvSpPr>
        <xdr:cNvPr id="453" name="テキスト ボックス 452"/>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99061</xdr:rowOff>
    </xdr:from>
    <xdr:to>
      <xdr:col>21</xdr:col>
      <xdr:colOff>412750</xdr:colOff>
      <xdr:row>79</xdr:row>
      <xdr:rowOff>29211</xdr:rowOff>
    </xdr:to>
    <xdr:sp macro="" textlink="">
      <xdr:nvSpPr>
        <xdr:cNvPr id="454" name="円/楕円 453"/>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13988</xdr:rowOff>
    </xdr:from>
    <xdr:ext cx="762000" cy="259045"/>
    <xdr:sp macro="" textlink="">
      <xdr:nvSpPr>
        <xdr:cNvPr id="455" name="テキスト ボックス 454"/>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165354</xdr:rowOff>
    </xdr:from>
    <xdr:to>
      <xdr:col>20</xdr:col>
      <xdr:colOff>209550</xdr:colOff>
      <xdr:row>78</xdr:row>
      <xdr:rowOff>95504</xdr:rowOff>
    </xdr:to>
    <xdr:sp macro="" textlink="">
      <xdr:nvSpPr>
        <xdr:cNvPr id="456" name="円/楕円 455"/>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80281</xdr:rowOff>
    </xdr:from>
    <xdr:ext cx="762000" cy="259045"/>
    <xdr:sp macro="" textlink="">
      <xdr:nvSpPr>
        <xdr:cNvPr id="457" name="テキスト ボックス 456"/>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76200</xdr:rowOff>
    </xdr:from>
    <xdr:to>
      <xdr:col>19</xdr:col>
      <xdr:colOff>6350</xdr:colOff>
      <xdr:row>79</xdr:row>
      <xdr:rowOff>6350</xdr:rowOff>
    </xdr:to>
    <xdr:sp macro="" textlink="">
      <xdr:nvSpPr>
        <xdr:cNvPr id="458" name="円/楕円 457"/>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162577</xdr:rowOff>
    </xdr:from>
    <xdr:ext cx="762000" cy="259045"/>
    <xdr:sp macro="" textlink="">
      <xdr:nvSpPr>
        <xdr:cNvPr id="459" name="テキスト ボックス 458"/>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新潟県加茂市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102483</xdr:rowOff>
    </xdr:from>
    <xdr:to>
      <xdr:col>4</xdr:col>
      <xdr:colOff>1117600</xdr:colOff>
      <xdr:row>15</xdr:row>
      <xdr:rowOff>115627</xdr:rowOff>
    </xdr:to>
    <xdr:cxnSp macro="">
      <xdr:nvCxnSpPr>
        <xdr:cNvPr id="50" name="直線コネクタ 49"/>
        <xdr:cNvCxnSpPr/>
      </xdr:nvCxnSpPr>
      <xdr:spPr bwMode="auto">
        <a:xfrm>
          <a:off x="5003800" y="2721858"/>
          <a:ext cx="647700" cy="1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102483</xdr:rowOff>
    </xdr:from>
    <xdr:to>
      <xdr:col>4</xdr:col>
      <xdr:colOff>469900</xdr:colOff>
      <xdr:row>15</xdr:row>
      <xdr:rowOff>104521</xdr:rowOff>
    </xdr:to>
    <xdr:cxnSp macro="">
      <xdr:nvCxnSpPr>
        <xdr:cNvPr id="53" name="直線コネクタ 52"/>
        <xdr:cNvCxnSpPr/>
      </xdr:nvCxnSpPr>
      <xdr:spPr bwMode="auto">
        <a:xfrm flipV="1">
          <a:off x="4305300" y="2721858"/>
          <a:ext cx="698500" cy="2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104521</xdr:rowOff>
    </xdr:from>
    <xdr:to>
      <xdr:col>3</xdr:col>
      <xdr:colOff>904875</xdr:colOff>
      <xdr:row>15</xdr:row>
      <xdr:rowOff>156985</xdr:rowOff>
    </xdr:to>
    <xdr:cxnSp macro="">
      <xdr:nvCxnSpPr>
        <xdr:cNvPr id="56" name="直線コネクタ 55"/>
        <xdr:cNvCxnSpPr/>
      </xdr:nvCxnSpPr>
      <xdr:spPr bwMode="auto">
        <a:xfrm flipV="1">
          <a:off x="3606800" y="2723896"/>
          <a:ext cx="698500" cy="52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87662</xdr:rowOff>
    </xdr:from>
    <xdr:to>
      <xdr:col>3</xdr:col>
      <xdr:colOff>206375</xdr:colOff>
      <xdr:row>15</xdr:row>
      <xdr:rowOff>156985</xdr:rowOff>
    </xdr:to>
    <xdr:cxnSp macro="">
      <xdr:nvCxnSpPr>
        <xdr:cNvPr id="59" name="直線コネクタ 58"/>
        <xdr:cNvCxnSpPr/>
      </xdr:nvCxnSpPr>
      <xdr:spPr bwMode="auto">
        <a:xfrm>
          <a:off x="2908300" y="2707037"/>
          <a:ext cx="698500" cy="69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64827</xdr:rowOff>
    </xdr:from>
    <xdr:to>
      <xdr:col>5</xdr:col>
      <xdr:colOff>34925</xdr:colOff>
      <xdr:row>15</xdr:row>
      <xdr:rowOff>166427</xdr:rowOff>
    </xdr:to>
    <xdr:sp macro="" textlink="">
      <xdr:nvSpPr>
        <xdr:cNvPr id="69" name="円/楕円 68"/>
        <xdr:cNvSpPr/>
      </xdr:nvSpPr>
      <xdr:spPr bwMode="auto">
        <a:xfrm>
          <a:off x="5600700" y="2684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36904</xdr:rowOff>
    </xdr:from>
    <xdr:ext cx="762000" cy="259045"/>
    <xdr:sp macro="" textlink="">
      <xdr:nvSpPr>
        <xdr:cNvPr id="70" name="人口1人当たり決算額の推移該当値テキスト130"/>
        <xdr:cNvSpPr txBox="1"/>
      </xdr:nvSpPr>
      <xdr:spPr>
        <a:xfrm>
          <a:off x="5740400" y="265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83,097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51683</xdr:rowOff>
    </xdr:from>
    <xdr:to>
      <xdr:col>4</xdr:col>
      <xdr:colOff>520700</xdr:colOff>
      <xdr:row>15</xdr:row>
      <xdr:rowOff>153283</xdr:rowOff>
    </xdr:to>
    <xdr:sp macro="" textlink="">
      <xdr:nvSpPr>
        <xdr:cNvPr id="71" name="円/楕円 70"/>
        <xdr:cNvSpPr/>
      </xdr:nvSpPr>
      <xdr:spPr bwMode="auto">
        <a:xfrm>
          <a:off x="4953000" y="267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138060</xdr:rowOff>
    </xdr:from>
    <xdr:ext cx="736600" cy="259045"/>
    <xdr:sp macro="" textlink="">
      <xdr:nvSpPr>
        <xdr:cNvPr id="72" name="テキスト ボックス 71"/>
        <xdr:cNvSpPr txBox="1"/>
      </xdr:nvSpPr>
      <xdr:spPr>
        <a:xfrm>
          <a:off x="4622800" y="2757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83,787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53721</xdr:rowOff>
    </xdr:from>
    <xdr:to>
      <xdr:col>3</xdr:col>
      <xdr:colOff>955675</xdr:colOff>
      <xdr:row>15</xdr:row>
      <xdr:rowOff>155321</xdr:rowOff>
    </xdr:to>
    <xdr:sp macro="" textlink="">
      <xdr:nvSpPr>
        <xdr:cNvPr id="73" name="円/楕円 72"/>
        <xdr:cNvSpPr/>
      </xdr:nvSpPr>
      <xdr:spPr bwMode="auto">
        <a:xfrm>
          <a:off x="4254500" y="2673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140098</xdr:rowOff>
    </xdr:from>
    <xdr:ext cx="762000" cy="259045"/>
    <xdr:sp macro="" textlink="">
      <xdr:nvSpPr>
        <xdr:cNvPr id="74" name="テキスト ボックス 73"/>
        <xdr:cNvSpPr txBox="1"/>
      </xdr:nvSpPr>
      <xdr:spPr>
        <a:xfrm>
          <a:off x="3924300" y="275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83,680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106185</xdr:rowOff>
    </xdr:from>
    <xdr:to>
      <xdr:col>3</xdr:col>
      <xdr:colOff>257175</xdr:colOff>
      <xdr:row>16</xdr:row>
      <xdr:rowOff>36335</xdr:rowOff>
    </xdr:to>
    <xdr:sp macro="" textlink="">
      <xdr:nvSpPr>
        <xdr:cNvPr id="75" name="円/楕円 74"/>
        <xdr:cNvSpPr/>
      </xdr:nvSpPr>
      <xdr:spPr bwMode="auto">
        <a:xfrm>
          <a:off x="3556000" y="272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21112</xdr:rowOff>
    </xdr:from>
    <xdr:ext cx="762000" cy="259045"/>
    <xdr:sp macro="" textlink="">
      <xdr:nvSpPr>
        <xdr:cNvPr id="76" name="テキスト ボックス 75"/>
        <xdr:cNvSpPr txBox="1"/>
      </xdr:nvSpPr>
      <xdr:spPr>
        <a:xfrm>
          <a:off x="3225800" y="28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80,926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36862</xdr:rowOff>
    </xdr:from>
    <xdr:to>
      <xdr:col>2</xdr:col>
      <xdr:colOff>692150</xdr:colOff>
      <xdr:row>15</xdr:row>
      <xdr:rowOff>138462</xdr:rowOff>
    </xdr:to>
    <xdr:sp macro="" textlink="">
      <xdr:nvSpPr>
        <xdr:cNvPr id="77" name="円/楕円 76"/>
        <xdr:cNvSpPr/>
      </xdr:nvSpPr>
      <xdr:spPr bwMode="auto">
        <a:xfrm>
          <a:off x="2857500" y="2656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123239</xdr:rowOff>
    </xdr:from>
    <xdr:ext cx="762000" cy="259045"/>
    <xdr:sp macro="" textlink="">
      <xdr:nvSpPr>
        <xdr:cNvPr id="78" name="テキスト ボックス 77"/>
        <xdr:cNvSpPr txBox="1"/>
      </xdr:nvSpPr>
      <xdr:spPr>
        <a:xfrm>
          <a:off x="2527300" y="274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251564</xdr:rowOff>
    </xdr:from>
    <xdr:to>
      <xdr:col>4</xdr:col>
      <xdr:colOff>1117600</xdr:colOff>
      <xdr:row>35</xdr:row>
      <xdr:rowOff>266286</xdr:rowOff>
    </xdr:to>
    <xdr:cxnSp macro="">
      <xdr:nvCxnSpPr>
        <xdr:cNvPr id="110" name="直線コネクタ 109"/>
        <xdr:cNvCxnSpPr/>
      </xdr:nvCxnSpPr>
      <xdr:spPr bwMode="auto">
        <a:xfrm>
          <a:off x="5003800" y="6861914"/>
          <a:ext cx="647700" cy="1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251564</xdr:rowOff>
    </xdr:from>
    <xdr:to>
      <xdr:col>4</xdr:col>
      <xdr:colOff>469900</xdr:colOff>
      <xdr:row>35</xdr:row>
      <xdr:rowOff>276824</xdr:rowOff>
    </xdr:to>
    <xdr:cxnSp macro="">
      <xdr:nvCxnSpPr>
        <xdr:cNvPr id="113" name="直線コネクタ 112"/>
        <xdr:cNvCxnSpPr/>
      </xdr:nvCxnSpPr>
      <xdr:spPr bwMode="auto">
        <a:xfrm flipV="1">
          <a:off x="4305300" y="6861914"/>
          <a:ext cx="698500" cy="25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276824</xdr:rowOff>
    </xdr:from>
    <xdr:to>
      <xdr:col>3</xdr:col>
      <xdr:colOff>904875</xdr:colOff>
      <xdr:row>35</xdr:row>
      <xdr:rowOff>282768</xdr:rowOff>
    </xdr:to>
    <xdr:cxnSp macro="">
      <xdr:nvCxnSpPr>
        <xdr:cNvPr id="116" name="直線コネクタ 115"/>
        <xdr:cNvCxnSpPr/>
      </xdr:nvCxnSpPr>
      <xdr:spPr bwMode="auto">
        <a:xfrm flipV="1">
          <a:off x="3606800" y="6887174"/>
          <a:ext cx="6985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282768</xdr:rowOff>
    </xdr:from>
    <xdr:to>
      <xdr:col>3</xdr:col>
      <xdr:colOff>206375</xdr:colOff>
      <xdr:row>35</xdr:row>
      <xdr:rowOff>300302</xdr:rowOff>
    </xdr:to>
    <xdr:cxnSp macro="">
      <xdr:nvCxnSpPr>
        <xdr:cNvPr id="119" name="直線コネクタ 118"/>
        <xdr:cNvCxnSpPr/>
      </xdr:nvCxnSpPr>
      <xdr:spPr bwMode="auto">
        <a:xfrm flipV="1">
          <a:off x="2908300" y="6893118"/>
          <a:ext cx="698500" cy="17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215486</xdr:rowOff>
    </xdr:from>
    <xdr:to>
      <xdr:col>5</xdr:col>
      <xdr:colOff>34925</xdr:colOff>
      <xdr:row>35</xdr:row>
      <xdr:rowOff>317086</xdr:rowOff>
    </xdr:to>
    <xdr:sp macro="" textlink="">
      <xdr:nvSpPr>
        <xdr:cNvPr id="129" name="円/楕円 128"/>
        <xdr:cNvSpPr/>
      </xdr:nvSpPr>
      <xdr:spPr bwMode="auto">
        <a:xfrm>
          <a:off x="5600700" y="682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60563</xdr:rowOff>
    </xdr:from>
    <xdr:ext cx="762000" cy="259045"/>
    <xdr:sp macro="" textlink="">
      <xdr:nvSpPr>
        <xdr:cNvPr id="130" name="人口1人当たり決算額の推移該当値テキスト445"/>
        <xdr:cNvSpPr txBox="1"/>
      </xdr:nvSpPr>
      <xdr:spPr>
        <a:xfrm>
          <a:off x="5740400" y="667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26,407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200764</xdr:rowOff>
    </xdr:from>
    <xdr:to>
      <xdr:col>4</xdr:col>
      <xdr:colOff>520700</xdr:colOff>
      <xdr:row>35</xdr:row>
      <xdr:rowOff>302364</xdr:rowOff>
    </xdr:to>
    <xdr:sp macro="" textlink="">
      <xdr:nvSpPr>
        <xdr:cNvPr id="131" name="円/楕円 130"/>
        <xdr:cNvSpPr/>
      </xdr:nvSpPr>
      <xdr:spPr bwMode="auto">
        <a:xfrm>
          <a:off x="4953000" y="6811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312541</xdr:rowOff>
    </xdr:from>
    <xdr:ext cx="736600" cy="259045"/>
    <xdr:sp macro="" textlink="">
      <xdr:nvSpPr>
        <xdr:cNvPr id="132" name="テキスト ボックス 131"/>
        <xdr:cNvSpPr txBox="1"/>
      </xdr:nvSpPr>
      <xdr:spPr>
        <a:xfrm>
          <a:off x="4622800" y="657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27,051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226024</xdr:rowOff>
    </xdr:from>
    <xdr:to>
      <xdr:col>3</xdr:col>
      <xdr:colOff>955675</xdr:colOff>
      <xdr:row>35</xdr:row>
      <xdr:rowOff>327624</xdr:rowOff>
    </xdr:to>
    <xdr:sp macro="" textlink="">
      <xdr:nvSpPr>
        <xdr:cNvPr id="133" name="円/楕円 132"/>
        <xdr:cNvSpPr/>
      </xdr:nvSpPr>
      <xdr:spPr bwMode="auto">
        <a:xfrm>
          <a:off x="4254500" y="683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312401</xdr:rowOff>
    </xdr:from>
    <xdr:ext cx="762000" cy="259045"/>
    <xdr:sp macro="" textlink="">
      <xdr:nvSpPr>
        <xdr:cNvPr id="134" name="テキスト ボックス 133"/>
        <xdr:cNvSpPr txBox="1"/>
      </xdr:nvSpPr>
      <xdr:spPr>
        <a:xfrm>
          <a:off x="3924300" y="692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25,946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231968</xdr:rowOff>
    </xdr:from>
    <xdr:to>
      <xdr:col>3</xdr:col>
      <xdr:colOff>257175</xdr:colOff>
      <xdr:row>35</xdr:row>
      <xdr:rowOff>333568</xdr:rowOff>
    </xdr:to>
    <xdr:sp macro="" textlink="">
      <xdr:nvSpPr>
        <xdr:cNvPr id="135" name="円/楕円 134"/>
        <xdr:cNvSpPr/>
      </xdr:nvSpPr>
      <xdr:spPr bwMode="auto">
        <a:xfrm>
          <a:off x="3556000" y="6842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318345</xdr:rowOff>
    </xdr:from>
    <xdr:ext cx="762000" cy="259045"/>
    <xdr:sp macro="" textlink="">
      <xdr:nvSpPr>
        <xdr:cNvPr id="136" name="テキスト ボックス 135"/>
        <xdr:cNvSpPr txBox="1"/>
      </xdr:nvSpPr>
      <xdr:spPr>
        <a:xfrm>
          <a:off x="3225800" y="6928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25,686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249502</xdr:rowOff>
    </xdr:from>
    <xdr:to>
      <xdr:col>2</xdr:col>
      <xdr:colOff>692150</xdr:colOff>
      <xdr:row>36</xdr:row>
      <xdr:rowOff>8202</xdr:rowOff>
    </xdr:to>
    <xdr:sp macro="" textlink="">
      <xdr:nvSpPr>
        <xdr:cNvPr id="137" name="円/楕円 136"/>
        <xdr:cNvSpPr/>
      </xdr:nvSpPr>
      <xdr:spPr bwMode="auto">
        <a:xfrm>
          <a:off x="2857500" y="6859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335879</xdr:rowOff>
    </xdr:from>
    <xdr:ext cx="762000" cy="259045"/>
    <xdr:sp macro="" textlink="">
      <xdr:nvSpPr>
        <xdr:cNvPr id="138" name="テキスト ボックス 137"/>
        <xdr:cNvSpPr txBox="1"/>
      </xdr:nvSpPr>
      <xdr:spPr>
        <a:xfrm>
          <a:off x="2527300" y="69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新潟県加茂市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28,223
28,135
133.72
11,353,276
11,208,137
104,278
7,091,127
9,785,607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122.4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73,562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161029</xdr:rowOff>
    </xdr:from>
    <xdr:to>
      <xdr:col>6</xdr:col>
      <xdr:colOff>511175</xdr:colOff>
      <xdr:row>35</xdr:row>
      <xdr:rowOff>98346</xdr:rowOff>
    </xdr:to>
    <xdr:cxnSp macro="">
      <xdr:nvCxnSpPr>
        <xdr:cNvPr id="59" name="直線コネクタ 58"/>
        <xdr:cNvCxnSpPr/>
      </xdr:nvCxnSpPr>
      <xdr:spPr>
        <a:xfrm>
          <a:off x="3797300" y="5990329"/>
          <a:ext cx="838200" cy="10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41539</xdr:rowOff>
    </xdr:from>
    <xdr:to>
      <xdr:col>5</xdr:col>
      <xdr:colOff>358775</xdr:colOff>
      <xdr:row>34</xdr:row>
      <xdr:rowOff>161029</xdr:rowOff>
    </xdr:to>
    <xdr:cxnSp macro="">
      <xdr:nvCxnSpPr>
        <xdr:cNvPr id="62" name="直線コネクタ 61"/>
        <xdr:cNvCxnSpPr/>
      </xdr:nvCxnSpPr>
      <xdr:spPr>
        <a:xfrm>
          <a:off x="2908300" y="5870839"/>
          <a:ext cx="889000" cy="11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41539</xdr:rowOff>
    </xdr:from>
    <xdr:to>
      <xdr:col>4</xdr:col>
      <xdr:colOff>155575</xdr:colOff>
      <xdr:row>34</xdr:row>
      <xdr:rowOff>110417</xdr:rowOff>
    </xdr:to>
    <xdr:cxnSp macro="">
      <xdr:nvCxnSpPr>
        <xdr:cNvPr id="65" name="直線コネクタ 64"/>
        <xdr:cNvCxnSpPr/>
      </xdr:nvCxnSpPr>
      <xdr:spPr>
        <a:xfrm flipV="1">
          <a:off x="2019300" y="5870839"/>
          <a:ext cx="889000" cy="6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88036</xdr:rowOff>
    </xdr:from>
    <xdr:to>
      <xdr:col>2</xdr:col>
      <xdr:colOff>638175</xdr:colOff>
      <xdr:row>34</xdr:row>
      <xdr:rowOff>110417</xdr:rowOff>
    </xdr:to>
    <xdr:cxnSp macro="">
      <xdr:nvCxnSpPr>
        <xdr:cNvPr id="68" name="直線コネクタ 67"/>
        <xdr:cNvCxnSpPr/>
      </xdr:nvCxnSpPr>
      <xdr:spPr>
        <a:xfrm>
          <a:off x="1130300" y="5917336"/>
          <a:ext cx="889000" cy="2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47546</xdr:rowOff>
    </xdr:from>
    <xdr:to>
      <xdr:col>6</xdr:col>
      <xdr:colOff>561975</xdr:colOff>
      <xdr:row>35</xdr:row>
      <xdr:rowOff>149146</xdr:rowOff>
    </xdr:to>
    <xdr:sp macro="" textlink="">
      <xdr:nvSpPr>
        <xdr:cNvPr id="78" name="円/楕円 77"/>
        <xdr:cNvSpPr/>
      </xdr:nvSpPr>
      <xdr:spPr>
        <a:xfrm>
          <a:off x="4584700" y="604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25973</xdr:rowOff>
    </xdr:from>
    <xdr:ext cx="534377" cy="259045"/>
    <xdr:sp macro="" textlink="">
      <xdr:nvSpPr>
        <xdr:cNvPr id="79" name="人件費該当値テキスト"/>
        <xdr:cNvSpPr txBox="1"/>
      </xdr:nvSpPr>
      <xdr:spPr>
        <a:xfrm>
          <a:off x="4686300" y="602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64,309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110229</xdr:rowOff>
    </xdr:from>
    <xdr:to>
      <xdr:col>5</xdr:col>
      <xdr:colOff>409575</xdr:colOff>
      <xdr:row>35</xdr:row>
      <xdr:rowOff>40379</xdr:rowOff>
    </xdr:to>
    <xdr:sp macro="" textlink="">
      <xdr:nvSpPr>
        <xdr:cNvPr id="80" name="円/楕円 79"/>
        <xdr:cNvSpPr/>
      </xdr:nvSpPr>
      <xdr:spPr>
        <a:xfrm>
          <a:off x="3746500" y="59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31506</xdr:rowOff>
    </xdr:from>
    <xdr:ext cx="534377" cy="259045"/>
    <xdr:sp macro="" textlink="">
      <xdr:nvSpPr>
        <xdr:cNvPr id="81" name="テキスト ボックス 80"/>
        <xdr:cNvSpPr txBox="1"/>
      </xdr:nvSpPr>
      <xdr:spPr>
        <a:xfrm>
          <a:off x="3530111" y="60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69,067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162189</xdr:rowOff>
    </xdr:from>
    <xdr:to>
      <xdr:col>4</xdr:col>
      <xdr:colOff>206375</xdr:colOff>
      <xdr:row>34</xdr:row>
      <xdr:rowOff>92339</xdr:rowOff>
    </xdr:to>
    <xdr:sp macro="" textlink="">
      <xdr:nvSpPr>
        <xdr:cNvPr id="82" name="円/楕円 81"/>
        <xdr:cNvSpPr/>
      </xdr:nvSpPr>
      <xdr:spPr>
        <a:xfrm>
          <a:off x="2857500" y="582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83466</xdr:rowOff>
    </xdr:from>
    <xdr:ext cx="534377" cy="259045"/>
    <xdr:sp macro="" textlink="">
      <xdr:nvSpPr>
        <xdr:cNvPr id="83" name="テキスト ボックス 82"/>
        <xdr:cNvSpPr txBox="1"/>
      </xdr:nvSpPr>
      <xdr:spPr>
        <a:xfrm>
          <a:off x="2641111" y="59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74,294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59617</xdr:rowOff>
    </xdr:from>
    <xdr:to>
      <xdr:col>3</xdr:col>
      <xdr:colOff>3175</xdr:colOff>
      <xdr:row>34</xdr:row>
      <xdr:rowOff>161217</xdr:rowOff>
    </xdr:to>
    <xdr:sp macro="" textlink="">
      <xdr:nvSpPr>
        <xdr:cNvPr id="84" name="円/楕円 83"/>
        <xdr:cNvSpPr/>
      </xdr:nvSpPr>
      <xdr:spPr>
        <a:xfrm>
          <a:off x="1968500" y="588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152344</xdr:rowOff>
    </xdr:from>
    <xdr:ext cx="534377" cy="259045"/>
    <xdr:sp macro="" textlink="">
      <xdr:nvSpPr>
        <xdr:cNvPr id="85" name="テキスト ボックス 84"/>
        <xdr:cNvSpPr txBox="1"/>
      </xdr:nvSpPr>
      <xdr:spPr>
        <a:xfrm>
          <a:off x="1752111" y="598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71,281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37236</xdr:rowOff>
    </xdr:from>
    <xdr:to>
      <xdr:col>1</xdr:col>
      <xdr:colOff>485775</xdr:colOff>
      <xdr:row>34</xdr:row>
      <xdr:rowOff>138836</xdr:rowOff>
    </xdr:to>
    <xdr:sp macro="" textlink="">
      <xdr:nvSpPr>
        <xdr:cNvPr id="86" name="円/楕円 85"/>
        <xdr:cNvSpPr/>
      </xdr:nvSpPr>
      <xdr:spPr>
        <a:xfrm>
          <a:off x="1079500" y="58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129963</xdr:rowOff>
    </xdr:from>
    <xdr:ext cx="534377" cy="259045"/>
    <xdr:sp macro="" textlink="">
      <xdr:nvSpPr>
        <xdr:cNvPr id="87" name="テキスト ボックス 86"/>
        <xdr:cNvSpPr txBox="1"/>
      </xdr:nvSpPr>
      <xdr:spPr>
        <a:xfrm>
          <a:off x="863111" y="59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12126</xdr:rowOff>
    </xdr:from>
    <xdr:to>
      <xdr:col>6</xdr:col>
      <xdr:colOff>511175</xdr:colOff>
      <xdr:row>58</xdr:row>
      <xdr:rowOff>17540</xdr:rowOff>
    </xdr:to>
    <xdr:cxnSp macro="">
      <xdr:nvCxnSpPr>
        <xdr:cNvPr id="116" name="直線コネクタ 115"/>
        <xdr:cNvCxnSpPr/>
      </xdr:nvCxnSpPr>
      <xdr:spPr>
        <a:xfrm flipV="1">
          <a:off x="3797300" y="9956226"/>
          <a:ext cx="838200" cy="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16530</xdr:rowOff>
    </xdr:from>
    <xdr:to>
      <xdr:col>5</xdr:col>
      <xdr:colOff>358775</xdr:colOff>
      <xdr:row>58</xdr:row>
      <xdr:rowOff>17540</xdr:rowOff>
    </xdr:to>
    <xdr:cxnSp macro="">
      <xdr:nvCxnSpPr>
        <xdr:cNvPr id="119" name="直線コネクタ 118"/>
        <xdr:cNvCxnSpPr/>
      </xdr:nvCxnSpPr>
      <xdr:spPr>
        <a:xfrm>
          <a:off x="2908300" y="9960630"/>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16530</xdr:rowOff>
    </xdr:from>
    <xdr:to>
      <xdr:col>4</xdr:col>
      <xdr:colOff>155575</xdr:colOff>
      <xdr:row>58</xdr:row>
      <xdr:rowOff>27160</xdr:rowOff>
    </xdr:to>
    <xdr:cxnSp macro="">
      <xdr:nvCxnSpPr>
        <xdr:cNvPr id="122" name="直線コネクタ 121"/>
        <xdr:cNvCxnSpPr/>
      </xdr:nvCxnSpPr>
      <xdr:spPr>
        <a:xfrm flipV="1">
          <a:off x="2019300" y="9960630"/>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170988</xdr:rowOff>
    </xdr:from>
    <xdr:to>
      <xdr:col>2</xdr:col>
      <xdr:colOff>638175</xdr:colOff>
      <xdr:row>58</xdr:row>
      <xdr:rowOff>27160</xdr:rowOff>
    </xdr:to>
    <xdr:cxnSp macro="">
      <xdr:nvCxnSpPr>
        <xdr:cNvPr id="125" name="直線コネクタ 124"/>
        <xdr:cNvCxnSpPr/>
      </xdr:nvCxnSpPr>
      <xdr:spPr>
        <a:xfrm>
          <a:off x="1130300" y="9943638"/>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132776</xdr:rowOff>
    </xdr:from>
    <xdr:to>
      <xdr:col>6</xdr:col>
      <xdr:colOff>561975</xdr:colOff>
      <xdr:row>58</xdr:row>
      <xdr:rowOff>62926</xdr:rowOff>
    </xdr:to>
    <xdr:sp macro="" textlink="">
      <xdr:nvSpPr>
        <xdr:cNvPr id="135" name="円/楕円 134"/>
        <xdr:cNvSpPr/>
      </xdr:nvSpPr>
      <xdr:spPr>
        <a:xfrm>
          <a:off x="4584700" y="990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138190</xdr:rowOff>
    </xdr:from>
    <xdr:to>
      <xdr:col>5</xdr:col>
      <xdr:colOff>409575</xdr:colOff>
      <xdr:row>58</xdr:row>
      <xdr:rowOff>68340</xdr:rowOff>
    </xdr:to>
    <xdr:sp macro="" textlink="">
      <xdr:nvSpPr>
        <xdr:cNvPr id="137" name="円/楕円 136"/>
        <xdr:cNvSpPr/>
      </xdr:nvSpPr>
      <xdr:spPr>
        <a:xfrm>
          <a:off x="3746500" y="9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59467</xdr:rowOff>
    </xdr:from>
    <xdr:ext cx="534377" cy="259045"/>
    <xdr:sp macro="" textlink="">
      <xdr:nvSpPr>
        <xdr:cNvPr id="138" name="テキスト ボックス 137"/>
        <xdr:cNvSpPr txBox="1"/>
      </xdr:nvSpPr>
      <xdr:spPr>
        <a:xfrm>
          <a:off x="3530111" y="1000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137180</xdr:rowOff>
    </xdr:from>
    <xdr:to>
      <xdr:col>4</xdr:col>
      <xdr:colOff>206375</xdr:colOff>
      <xdr:row>58</xdr:row>
      <xdr:rowOff>67330</xdr:rowOff>
    </xdr:to>
    <xdr:sp macro="" textlink="">
      <xdr:nvSpPr>
        <xdr:cNvPr id="139" name="円/楕円 138"/>
        <xdr:cNvSpPr/>
      </xdr:nvSpPr>
      <xdr:spPr>
        <a:xfrm>
          <a:off x="2857500" y="99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58457</xdr:rowOff>
    </xdr:from>
    <xdr:ext cx="534377" cy="259045"/>
    <xdr:sp macro="" textlink="">
      <xdr:nvSpPr>
        <xdr:cNvPr id="140" name="テキスト ボックス 139"/>
        <xdr:cNvSpPr txBox="1"/>
      </xdr:nvSpPr>
      <xdr:spPr>
        <a:xfrm>
          <a:off x="2641111" y="100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147810</xdr:rowOff>
    </xdr:from>
    <xdr:to>
      <xdr:col>3</xdr:col>
      <xdr:colOff>3175</xdr:colOff>
      <xdr:row>58</xdr:row>
      <xdr:rowOff>77960</xdr:rowOff>
    </xdr:to>
    <xdr:sp macro="" textlink="">
      <xdr:nvSpPr>
        <xdr:cNvPr id="141" name="円/楕円 140"/>
        <xdr:cNvSpPr/>
      </xdr:nvSpPr>
      <xdr:spPr>
        <a:xfrm>
          <a:off x="1968500" y="99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69087</xdr:rowOff>
    </xdr:from>
    <xdr:ext cx="534377" cy="259045"/>
    <xdr:sp macro="" textlink="">
      <xdr:nvSpPr>
        <xdr:cNvPr id="142" name="テキスト ボックス 141"/>
        <xdr:cNvSpPr txBox="1"/>
      </xdr:nvSpPr>
      <xdr:spPr>
        <a:xfrm>
          <a:off x="1752111" y="1001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120188</xdr:rowOff>
    </xdr:from>
    <xdr:to>
      <xdr:col>1</xdr:col>
      <xdr:colOff>485775</xdr:colOff>
      <xdr:row>58</xdr:row>
      <xdr:rowOff>50338</xdr:rowOff>
    </xdr:to>
    <xdr:sp macro="" textlink="">
      <xdr:nvSpPr>
        <xdr:cNvPr id="143" name="円/楕円 142"/>
        <xdr:cNvSpPr/>
      </xdr:nvSpPr>
      <xdr:spPr>
        <a:xfrm>
          <a:off x="1079500" y="989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41465</xdr:rowOff>
    </xdr:from>
    <xdr:ext cx="534377" cy="259045"/>
    <xdr:sp macro="" textlink="">
      <xdr:nvSpPr>
        <xdr:cNvPr id="144" name="テキスト ボックス 143"/>
        <xdr:cNvSpPr txBox="1"/>
      </xdr:nvSpPr>
      <xdr:spPr>
        <a:xfrm>
          <a:off x="863111" y="998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558</xdr:rowOff>
    </xdr:from>
    <xdr:to>
      <xdr:col>6</xdr:col>
      <xdr:colOff>511175</xdr:colOff>
      <xdr:row>77</xdr:row>
      <xdr:rowOff>30238</xdr:rowOff>
    </xdr:to>
    <xdr:cxnSp macro="">
      <xdr:nvCxnSpPr>
        <xdr:cNvPr id="173" name="直線コネクタ 172"/>
        <xdr:cNvCxnSpPr/>
      </xdr:nvCxnSpPr>
      <xdr:spPr>
        <a:xfrm flipV="1">
          <a:off x="3797300" y="13202208"/>
          <a:ext cx="8382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98835</xdr:rowOff>
    </xdr:from>
    <xdr:ext cx="469744" cy="259045"/>
    <xdr:sp macro="" textlink="">
      <xdr:nvSpPr>
        <xdr:cNvPr id="174" name="維持補修費平均値テキスト"/>
        <xdr:cNvSpPr txBox="1"/>
      </xdr:nvSpPr>
      <xdr:spPr>
        <a:xfrm>
          <a:off x="4686300" y="13300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30238</xdr:rowOff>
    </xdr:from>
    <xdr:to>
      <xdr:col>5</xdr:col>
      <xdr:colOff>358775</xdr:colOff>
      <xdr:row>77</xdr:row>
      <xdr:rowOff>33096</xdr:rowOff>
    </xdr:to>
    <xdr:cxnSp macro="">
      <xdr:nvCxnSpPr>
        <xdr:cNvPr id="176" name="直線コネクタ 175"/>
        <xdr:cNvCxnSpPr/>
      </xdr:nvCxnSpPr>
      <xdr:spPr>
        <a:xfrm flipV="1">
          <a:off x="2908300" y="13231888"/>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45496</xdr:rowOff>
    </xdr:from>
    <xdr:ext cx="469744" cy="259045"/>
    <xdr:sp macro="" textlink="">
      <xdr:nvSpPr>
        <xdr:cNvPr id="178" name="テキスト ボックス 177"/>
        <xdr:cNvSpPr txBox="1"/>
      </xdr:nvSpPr>
      <xdr:spPr>
        <a:xfrm>
          <a:off x="3562427"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33096</xdr:rowOff>
    </xdr:from>
    <xdr:to>
      <xdr:col>4</xdr:col>
      <xdr:colOff>155575</xdr:colOff>
      <xdr:row>77</xdr:row>
      <xdr:rowOff>78511</xdr:rowOff>
    </xdr:to>
    <xdr:cxnSp macro="">
      <xdr:nvCxnSpPr>
        <xdr:cNvPr id="179" name="直線コネクタ 178"/>
        <xdr:cNvCxnSpPr/>
      </xdr:nvCxnSpPr>
      <xdr:spPr>
        <a:xfrm flipV="1">
          <a:off x="2019300" y="13234746"/>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170082</xdr:rowOff>
    </xdr:from>
    <xdr:ext cx="469744" cy="259045"/>
    <xdr:sp macro="" textlink="">
      <xdr:nvSpPr>
        <xdr:cNvPr id="181" name="テキスト ボックス 180"/>
        <xdr:cNvSpPr txBox="1"/>
      </xdr:nvSpPr>
      <xdr:spPr>
        <a:xfrm>
          <a:off x="2673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46279</xdr:rowOff>
    </xdr:from>
    <xdr:to>
      <xdr:col>2</xdr:col>
      <xdr:colOff>638175</xdr:colOff>
      <xdr:row>77</xdr:row>
      <xdr:rowOff>78511</xdr:rowOff>
    </xdr:to>
    <xdr:cxnSp macro="">
      <xdr:nvCxnSpPr>
        <xdr:cNvPr id="182" name="直線コネクタ 181"/>
        <xdr:cNvCxnSpPr/>
      </xdr:nvCxnSpPr>
      <xdr:spPr>
        <a:xfrm>
          <a:off x="1130300" y="13247929"/>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28008</xdr:rowOff>
    </xdr:from>
    <xdr:ext cx="469744" cy="259045"/>
    <xdr:sp macro="" textlink="">
      <xdr:nvSpPr>
        <xdr:cNvPr id="184" name="テキスト ボックス 183"/>
        <xdr:cNvSpPr txBox="1"/>
      </xdr:nvSpPr>
      <xdr:spPr>
        <a:xfrm>
          <a:off x="1784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24959</xdr:rowOff>
    </xdr:from>
    <xdr:ext cx="469744" cy="259045"/>
    <xdr:sp macro="" textlink="">
      <xdr:nvSpPr>
        <xdr:cNvPr id="186" name="テキスト ボックス 185"/>
        <xdr:cNvSpPr txBox="1"/>
      </xdr:nvSpPr>
      <xdr:spPr>
        <a:xfrm>
          <a:off x="895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121208</xdr:rowOff>
    </xdr:from>
    <xdr:to>
      <xdr:col>6</xdr:col>
      <xdr:colOff>561975</xdr:colOff>
      <xdr:row>77</xdr:row>
      <xdr:rowOff>51358</xdr:rowOff>
    </xdr:to>
    <xdr:sp macro="" textlink="">
      <xdr:nvSpPr>
        <xdr:cNvPr id="192" name="円/楕円 191"/>
        <xdr:cNvSpPr/>
      </xdr:nvSpPr>
      <xdr:spPr>
        <a:xfrm>
          <a:off x="4584700" y="1315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144085</xdr:rowOff>
    </xdr:from>
    <xdr:ext cx="534377" cy="259045"/>
    <xdr:sp macro="" textlink="">
      <xdr:nvSpPr>
        <xdr:cNvPr id="193" name="維持補修費該当値テキスト"/>
        <xdr:cNvSpPr txBox="1"/>
      </xdr:nvSpPr>
      <xdr:spPr>
        <a:xfrm>
          <a:off x="4686300" y="1300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150888</xdr:rowOff>
    </xdr:from>
    <xdr:to>
      <xdr:col>5</xdr:col>
      <xdr:colOff>409575</xdr:colOff>
      <xdr:row>77</xdr:row>
      <xdr:rowOff>81038</xdr:rowOff>
    </xdr:to>
    <xdr:sp macro="" textlink="">
      <xdr:nvSpPr>
        <xdr:cNvPr id="194" name="円/楕円 193"/>
        <xdr:cNvSpPr/>
      </xdr:nvSpPr>
      <xdr:spPr>
        <a:xfrm>
          <a:off x="3746500" y="131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97565</xdr:rowOff>
    </xdr:from>
    <xdr:ext cx="469744" cy="259045"/>
    <xdr:sp macro="" textlink="">
      <xdr:nvSpPr>
        <xdr:cNvPr id="195" name="テキスト ボックス 194"/>
        <xdr:cNvSpPr txBox="1"/>
      </xdr:nvSpPr>
      <xdr:spPr>
        <a:xfrm>
          <a:off x="3562427" y="12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153746</xdr:rowOff>
    </xdr:from>
    <xdr:to>
      <xdr:col>4</xdr:col>
      <xdr:colOff>206375</xdr:colOff>
      <xdr:row>77</xdr:row>
      <xdr:rowOff>83896</xdr:rowOff>
    </xdr:to>
    <xdr:sp macro="" textlink="">
      <xdr:nvSpPr>
        <xdr:cNvPr id="196" name="円/楕円 195"/>
        <xdr:cNvSpPr/>
      </xdr:nvSpPr>
      <xdr:spPr>
        <a:xfrm>
          <a:off x="2857500" y="1318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100423</xdr:rowOff>
    </xdr:from>
    <xdr:ext cx="469744" cy="259045"/>
    <xdr:sp macro="" textlink="">
      <xdr:nvSpPr>
        <xdr:cNvPr id="197" name="テキスト ボックス 196"/>
        <xdr:cNvSpPr txBox="1"/>
      </xdr:nvSpPr>
      <xdr:spPr>
        <a:xfrm>
          <a:off x="2673427" y="1295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27711</xdr:rowOff>
    </xdr:from>
    <xdr:to>
      <xdr:col>3</xdr:col>
      <xdr:colOff>3175</xdr:colOff>
      <xdr:row>77</xdr:row>
      <xdr:rowOff>129311</xdr:rowOff>
    </xdr:to>
    <xdr:sp macro="" textlink="">
      <xdr:nvSpPr>
        <xdr:cNvPr id="198" name="円/楕円 197"/>
        <xdr:cNvSpPr/>
      </xdr:nvSpPr>
      <xdr:spPr>
        <a:xfrm>
          <a:off x="1968500" y="132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145838</xdr:rowOff>
    </xdr:from>
    <xdr:ext cx="469744" cy="259045"/>
    <xdr:sp macro="" textlink="">
      <xdr:nvSpPr>
        <xdr:cNvPr id="199" name="テキスト ボックス 198"/>
        <xdr:cNvSpPr txBox="1"/>
      </xdr:nvSpPr>
      <xdr:spPr>
        <a:xfrm>
          <a:off x="1784427" y="13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166929</xdr:rowOff>
    </xdr:from>
    <xdr:to>
      <xdr:col>1</xdr:col>
      <xdr:colOff>485775</xdr:colOff>
      <xdr:row>77</xdr:row>
      <xdr:rowOff>97079</xdr:rowOff>
    </xdr:to>
    <xdr:sp macro="" textlink="">
      <xdr:nvSpPr>
        <xdr:cNvPr id="200" name="円/楕円 199"/>
        <xdr:cNvSpPr/>
      </xdr:nvSpPr>
      <xdr:spPr>
        <a:xfrm>
          <a:off x="1079500" y="131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113606</xdr:rowOff>
    </xdr:from>
    <xdr:ext cx="469744" cy="259045"/>
    <xdr:sp macro="" textlink="">
      <xdr:nvSpPr>
        <xdr:cNvPr id="201" name="テキスト ボックス 200"/>
        <xdr:cNvSpPr txBox="1"/>
      </xdr:nvSpPr>
      <xdr:spPr>
        <a:xfrm>
          <a:off x="895427" y="1297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121565</xdr:rowOff>
    </xdr:from>
    <xdr:to>
      <xdr:col>6</xdr:col>
      <xdr:colOff>511175</xdr:colOff>
      <xdr:row>96</xdr:row>
      <xdr:rowOff>85046</xdr:rowOff>
    </xdr:to>
    <xdr:cxnSp macro="">
      <xdr:nvCxnSpPr>
        <xdr:cNvPr id="231" name="直線コネクタ 230"/>
        <xdr:cNvCxnSpPr/>
      </xdr:nvCxnSpPr>
      <xdr:spPr>
        <a:xfrm flipV="1">
          <a:off x="3797300" y="16409315"/>
          <a:ext cx="838200" cy="13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85046</xdr:rowOff>
    </xdr:from>
    <xdr:to>
      <xdr:col>5</xdr:col>
      <xdr:colOff>358775</xdr:colOff>
      <xdr:row>96</xdr:row>
      <xdr:rowOff>92780</xdr:rowOff>
    </xdr:to>
    <xdr:cxnSp macro="">
      <xdr:nvCxnSpPr>
        <xdr:cNvPr id="234" name="直線コネクタ 233"/>
        <xdr:cNvCxnSpPr/>
      </xdr:nvCxnSpPr>
      <xdr:spPr>
        <a:xfrm flipV="1">
          <a:off x="2908300" y="16544246"/>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92780</xdr:rowOff>
    </xdr:from>
    <xdr:to>
      <xdr:col>4</xdr:col>
      <xdr:colOff>155575</xdr:colOff>
      <xdr:row>97</xdr:row>
      <xdr:rowOff>20962</xdr:rowOff>
    </xdr:to>
    <xdr:cxnSp macro="">
      <xdr:nvCxnSpPr>
        <xdr:cNvPr id="237" name="直線コネクタ 236"/>
        <xdr:cNvCxnSpPr/>
      </xdr:nvCxnSpPr>
      <xdr:spPr>
        <a:xfrm flipV="1">
          <a:off x="2019300" y="16551980"/>
          <a:ext cx="889000" cy="9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20962</xdr:rowOff>
    </xdr:from>
    <xdr:to>
      <xdr:col>2</xdr:col>
      <xdr:colOff>638175</xdr:colOff>
      <xdr:row>97</xdr:row>
      <xdr:rowOff>72016</xdr:rowOff>
    </xdr:to>
    <xdr:cxnSp macro="">
      <xdr:nvCxnSpPr>
        <xdr:cNvPr id="240" name="直線コネクタ 239"/>
        <xdr:cNvCxnSpPr/>
      </xdr:nvCxnSpPr>
      <xdr:spPr>
        <a:xfrm flipV="1">
          <a:off x="1130300" y="16651612"/>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70765</xdr:rowOff>
    </xdr:from>
    <xdr:to>
      <xdr:col>6</xdr:col>
      <xdr:colOff>561975</xdr:colOff>
      <xdr:row>96</xdr:row>
      <xdr:rowOff>915</xdr:rowOff>
    </xdr:to>
    <xdr:sp macro="" textlink="">
      <xdr:nvSpPr>
        <xdr:cNvPr id="250" name="円/楕円 249"/>
        <xdr:cNvSpPr/>
      </xdr:nvSpPr>
      <xdr:spPr>
        <a:xfrm>
          <a:off x="4584700" y="163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49192</xdr:rowOff>
    </xdr:from>
    <xdr:ext cx="534377" cy="259045"/>
    <xdr:sp macro="" textlink="">
      <xdr:nvSpPr>
        <xdr:cNvPr id="251" name="扶助費該当値テキスト"/>
        <xdr:cNvSpPr txBox="1"/>
      </xdr:nvSpPr>
      <xdr:spPr>
        <a:xfrm>
          <a:off x="4686300" y="163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71,952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34246</xdr:rowOff>
    </xdr:from>
    <xdr:to>
      <xdr:col>5</xdr:col>
      <xdr:colOff>409575</xdr:colOff>
      <xdr:row>96</xdr:row>
      <xdr:rowOff>135846</xdr:rowOff>
    </xdr:to>
    <xdr:sp macro="" textlink="">
      <xdr:nvSpPr>
        <xdr:cNvPr id="252" name="円/楕円 251"/>
        <xdr:cNvSpPr/>
      </xdr:nvSpPr>
      <xdr:spPr>
        <a:xfrm>
          <a:off x="3746500" y="164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126973</xdr:rowOff>
    </xdr:from>
    <xdr:ext cx="534377" cy="259045"/>
    <xdr:sp macro="" textlink="">
      <xdr:nvSpPr>
        <xdr:cNvPr id="253" name="テキスト ボックス 252"/>
        <xdr:cNvSpPr txBox="1"/>
      </xdr:nvSpPr>
      <xdr:spPr>
        <a:xfrm>
          <a:off x="3530111" y="1658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64,869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41980</xdr:rowOff>
    </xdr:from>
    <xdr:to>
      <xdr:col>4</xdr:col>
      <xdr:colOff>206375</xdr:colOff>
      <xdr:row>96</xdr:row>
      <xdr:rowOff>143580</xdr:rowOff>
    </xdr:to>
    <xdr:sp macro="" textlink="">
      <xdr:nvSpPr>
        <xdr:cNvPr id="254" name="円/楕円 253"/>
        <xdr:cNvSpPr/>
      </xdr:nvSpPr>
      <xdr:spPr>
        <a:xfrm>
          <a:off x="2857500" y="165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134707</xdr:rowOff>
    </xdr:from>
    <xdr:ext cx="534377" cy="259045"/>
    <xdr:sp macro="" textlink="">
      <xdr:nvSpPr>
        <xdr:cNvPr id="255" name="テキスト ボックス 254"/>
        <xdr:cNvSpPr txBox="1"/>
      </xdr:nvSpPr>
      <xdr:spPr>
        <a:xfrm>
          <a:off x="2641111" y="1659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141612</xdr:rowOff>
    </xdr:from>
    <xdr:to>
      <xdr:col>3</xdr:col>
      <xdr:colOff>3175</xdr:colOff>
      <xdr:row>97</xdr:row>
      <xdr:rowOff>71762</xdr:rowOff>
    </xdr:to>
    <xdr:sp macro="" textlink="">
      <xdr:nvSpPr>
        <xdr:cNvPr id="256" name="円/楕円 255"/>
        <xdr:cNvSpPr/>
      </xdr:nvSpPr>
      <xdr:spPr>
        <a:xfrm>
          <a:off x="1968500" y="166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62889</xdr:rowOff>
    </xdr:from>
    <xdr:ext cx="534377" cy="259045"/>
    <xdr:sp macro="" textlink="">
      <xdr:nvSpPr>
        <xdr:cNvPr id="257" name="テキスト ボックス 256"/>
        <xdr:cNvSpPr txBox="1"/>
      </xdr:nvSpPr>
      <xdr:spPr>
        <a:xfrm>
          <a:off x="1752111" y="1669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21216</xdr:rowOff>
    </xdr:from>
    <xdr:to>
      <xdr:col>1</xdr:col>
      <xdr:colOff>485775</xdr:colOff>
      <xdr:row>97</xdr:row>
      <xdr:rowOff>122816</xdr:rowOff>
    </xdr:to>
    <xdr:sp macro="" textlink="">
      <xdr:nvSpPr>
        <xdr:cNvPr id="258" name="円/楕円 257"/>
        <xdr:cNvSpPr/>
      </xdr:nvSpPr>
      <xdr:spPr>
        <a:xfrm>
          <a:off x="1079500" y="1665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113943</xdr:rowOff>
    </xdr:from>
    <xdr:ext cx="534377" cy="259045"/>
    <xdr:sp macro="" textlink="">
      <xdr:nvSpPr>
        <xdr:cNvPr id="259" name="テキスト ボックス 258"/>
        <xdr:cNvSpPr txBox="1"/>
      </xdr:nvSpPr>
      <xdr:spPr>
        <a:xfrm>
          <a:off x="863111" y="167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125113</xdr:rowOff>
    </xdr:from>
    <xdr:to>
      <xdr:col>15</xdr:col>
      <xdr:colOff>180975</xdr:colOff>
      <xdr:row>37</xdr:row>
      <xdr:rowOff>10247</xdr:rowOff>
    </xdr:to>
    <xdr:cxnSp macro="">
      <xdr:nvCxnSpPr>
        <xdr:cNvPr id="290" name="直線コネクタ 289"/>
        <xdr:cNvCxnSpPr/>
      </xdr:nvCxnSpPr>
      <xdr:spPr>
        <a:xfrm>
          <a:off x="9639300" y="6297313"/>
          <a:ext cx="838200" cy="5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125113</xdr:rowOff>
    </xdr:from>
    <xdr:to>
      <xdr:col>14</xdr:col>
      <xdr:colOff>28575</xdr:colOff>
      <xdr:row>37</xdr:row>
      <xdr:rowOff>4630</xdr:rowOff>
    </xdr:to>
    <xdr:cxnSp macro="">
      <xdr:nvCxnSpPr>
        <xdr:cNvPr id="293" name="直線コネクタ 292"/>
        <xdr:cNvCxnSpPr/>
      </xdr:nvCxnSpPr>
      <xdr:spPr>
        <a:xfrm flipV="1">
          <a:off x="8750300" y="6297313"/>
          <a:ext cx="889000" cy="5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4630</xdr:rowOff>
    </xdr:from>
    <xdr:to>
      <xdr:col>12</xdr:col>
      <xdr:colOff>511175</xdr:colOff>
      <xdr:row>37</xdr:row>
      <xdr:rowOff>24072</xdr:rowOff>
    </xdr:to>
    <xdr:cxnSp macro="">
      <xdr:nvCxnSpPr>
        <xdr:cNvPr id="296" name="直線コネクタ 295"/>
        <xdr:cNvCxnSpPr/>
      </xdr:nvCxnSpPr>
      <xdr:spPr>
        <a:xfrm flipV="1">
          <a:off x="7861300" y="6348280"/>
          <a:ext cx="889000" cy="1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24072</xdr:rowOff>
    </xdr:from>
    <xdr:to>
      <xdr:col>11</xdr:col>
      <xdr:colOff>307975</xdr:colOff>
      <xdr:row>37</xdr:row>
      <xdr:rowOff>31017</xdr:rowOff>
    </xdr:to>
    <xdr:cxnSp macro="">
      <xdr:nvCxnSpPr>
        <xdr:cNvPr id="299" name="直線コネクタ 298"/>
        <xdr:cNvCxnSpPr/>
      </xdr:nvCxnSpPr>
      <xdr:spPr>
        <a:xfrm flipV="1">
          <a:off x="6972300" y="6367722"/>
          <a:ext cx="889000" cy="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130897</xdr:rowOff>
    </xdr:from>
    <xdr:to>
      <xdr:col>15</xdr:col>
      <xdr:colOff>231775</xdr:colOff>
      <xdr:row>37</xdr:row>
      <xdr:rowOff>61047</xdr:rowOff>
    </xdr:to>
    <xdr:sp macro="" textlink="">
      <xdr:nvSpPr>
        <xdr:cNvPr id="309" name="円/楕円 308"/>
        <xdr:cNvSpPr/>
      </xdr:nvSpPr>
      <xdr:spPr>
        <a:xfrm>
          <a:off x="10426700" y="63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109324</xdr:rowOff>
    </xdr:from>
    <xdr:ext cx="534377" cy="259045"/>
    <xdr:sp macro="" textlink="">
      <xdr:nvSpPr>
        <xdr:cNvPr id="310" name="補助費等該当値テキスト"/>
        <xdr:cNvSpPr txBox="1"/>
      </xdr:nvSpPr>
      <xdr:spPr>
        <a:xfrm>
          <a:off x="10528300" y="628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39,642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74313</xdr:rowOff>
    </xdr:from>
    <xdr:to>
      <xdr:col>14</xdr:col>
      <xdr:colOff>79375</xdr:colOff>
      <xdr:row>37</xdr:row>
      <xdr:rowOff>4463</xdr:rowOff>
    </xdr:to>
    <xdr:sp macro="" textlink="">
      <xdr:nvSpPr>
        <xdr:cNvPr id="311" name="円/楕円 310"/>
        <xdr:cNvSpPr/>
      </xdr:nvSpPr>
      <xdr:spPr>
        <a:xfrm>
          <a:off x="9588500" y="62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167040</xdr:rowOff>
    </xdr:from>
    <xdr:ext cx="534377" cy="259045"/>
    <xdr:sp macro="" textlink="">
      <xdr:nvSpPr>
        <xdr:cNvPr id="312" name="テキスト ボックス 311"/>
        <xdr:cNvSpPr txBox="1"/>
      </xdr:nvSpPr>
      <xdr:spPr>
        <a:xfrm>
          <a:off x="9372111" y="63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125280</xdr:rowOff>
    </xdr:from>
    <xdr:to>
      <xdr:col>12</xdr:col>
      <xdr:colOff>561975</xdr:colOff>
      <xdr:row>37</xdr:row>
      <xdr:rowOff>55430</xdr:rowOff>
    </xdr:to>
    <xdr:sp macro="" textlink="">
      <xdr:nvSpPr>
        <xdr:cNvPr id="313" name="円/楕円 312"/>
        <xdr:cNvSpPr/>
      </xdr:nvSpPr>
      <xdr:spPr>
        <a:xfrm>
          <a:off x="8699500" y="62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46557</xdr:rowOff>
    </xdr:from>
    <xdr:ext cx="534377" cy="259045"/>
    <xdr:sp macro="" textlink="">
      <xdr:nvSpPr>
        <xdr:cNvPr id="314" name="テキスト ボックス 313"/>
        <xdr:cNvSpPr txBox="1"/>
      </xdr:nvSpPr>
      <xdr:spPr>
        <a:xfrm>
          <a:off x="8483111" y="639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144722</xdr:rowOff>
    </xdr:from>
    <xdr:to>
      <xdr:col>11</xdr:col>
      <xdr:colOff>358775</xdr:colOff>
      <xdr:row>37</xdr:row>
      <xdr:rowOff>74872</xdr:rowOff>
    </xdr:to>
    <xdr:sp macro="" textlink="">
      <xdr:nvSpPr>
        <xdr:cNvPr id="315" name="円/楕円 314"/>
        <xdr:cNvSpPr/>
      </xdr:nvSpPr>
      <xdr:spPr>
        <a:xfrm>
          <a:off x="7810500" y="631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65999</xdr:rowOff>
    </xdr:from>
    <xdr:ext cx="534377" cy="259045"/>
    <xdr:sp macro="" textlink="">
      <xdr:nvSpPr>
        <xdr:cNvPr id="316" name="テキスト ボックス 315"/>
        <xdr:cNvSpPr txBox="1"/>
      </xdr:nvSpPr>
      <xdr:spPr>
        <a:xfrm>
          <a:off x="7594111" y="640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151667</xdr:rowOff>
    </xdr:from>
    <xdr:to>
      <xdr:col>10</xdr:col>
      <xdr:colOff>155575</xdr:colOff>
      <xdr:row>37</xdr:row>
      <xdr:rowOff>81817</xdr:rowOff>
    </xdr:to>
    <xdr:sp macro="" textlink="">
      <xdr:nvSpPr>
        <xdr:cNvPr id="317" name="円/楕円 316"/>
        <xdr:cNvSpPr/>
      </xdr:nvSpPr>
      <xdr:spPr>
        <a:xfrm>
          <a:off x="6921500" y="632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72944</xdr:rowOff>
    </xdr:from>
    <xdr:ext cx="534377" cy="259045"/>
    <xdr:sp macro="" textlink="">
      <xdr:nvSpPr>
        <xdr:cNvPr id="318" name="テキスト ボックス 317"/>
        <xdr:cNvSpPr txBox="1"/>
      </xdr:nvSpPr>
      <xdr:spPr>
        <a:xfrm>
          <a:off x="6705111" y="641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78726</xdr:rowOff>
    </xdr:from>
    <xdr:to>
      <xdr:col>15</xdr:col>
      <xdr:colOff>180975</xdr:colOff>
      <xdr:row>59</xdr:row>
      <xdr:rowOff>81118</xdr:rowOff>
    </xdr:to>
    <xdr:cxnSp macro="">
      <xdr:nvCxnSpPr>
        <xdr:cNvPr id="349" name="直線コネクタ 348"/>
        <xdr:cNvCxnSpPr/>
      </xdr:nvCxnSpPr>
      <xdr:spPr>
        <a:xfrm flipV="1">
          <a:off x="9639300" y="10194276"/>
          <a:ext cx="8382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71128</xdr:rowOff>
    </xdr:from>
    <xdr:to>
      <xdr:col>14</xdr:col>
      <xdr:colOff>28575</xdr:colOff>
      <xdr:row>59</xdr:row>
      <xdr:rowOff>81118</xdr:rowOff>
    </xdr:to>
    <xdr:cxnSp macro="">
      <xdr:nvCxnSpPr>
        <xdr:cNvPr id="352" name="直線コネクタ 351"/>
        <xdr:cNvCxnSpPr/>
      </xdr:nvCxnSpPr>
      <xdr:spPr>
        <a:xfrm>
          <a:off x="8750300" y="10186678"/>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45427</xdr:rowOff>
    </xdr:from>
    <xdr:to>
      <xdr:col>12</xdr:col>
      <xdr:colOff>511175</xdr:colOff>
      <xdr:row>59</xdr:row>
      <xdr:rowOff>71128</xdr:rowOff>
    </xdr:to>
    <xdr:cxnSp macro="">
      <xdr:nvCxnSpPr>
        <xdr:cNvPr id="355" name="直線コネクタ 354"/>
        <xdr:cNvCxnSpPr/>
      </xdr:nvCxnSpPr>
      <xdr:spPr>
        <a:xfrm>
          <a:off x="7861300" y="10160977"/>
          <a:ext cx="8890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45427</xdr:rowOff>
    </xdr:from>
    <xdr:to>
      <xdr:col>11</xdr:col>
      <xdr:colOff>307975</xdr:colOff>
      <xdr:row>59</xdr:row>
      <xdr:rowOff>75895</xdr:rowOff>
    </xdr:to>
    <xdr:cxnSp macro="">
      <xdr:nvCxnSpPr>
        <xdr:cNvPr id="358" name="直線コネクタ 357"/>
        <xdr:cNvCxnSpPr/>
      </xdr:nvCxnSpPr>
      <xdr:spPr>
        <a:xfrm flipV="1">
          <a:off x="6972300" y="10160977"/>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0" name="テキスト ボックス 359"/>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27926</xdr:rowOff>
    </xdr:from>
    <xdr:to>
      <xdr:col>15</xdr:col>
      <xdr:colOff>231775</xdr:colOff>
      <xdr:row>59</xdr:row>
      <xdr:rowOff>129526</xdr:rowOff>
    </xdr:to>
    <xdr:sp macro="" textlink="">
      <xdr:nvSpPr>
        <xdr:cNvPr id="368" name="円/楕円 367"/>
        <xdr:cNvSpPr/>
      </xdr:nvSpPr>
      <xdr:spPr>
        <a:xfrm>
          <a:off x="10426700" y="1014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114303</xdr:rowOff>
    </xdr:from>
    <xdr:ext cx="534377" cy="259045"/>
    <xdr:sp macro="" textlink="">
      <xdr:nvSpPr>
        <xdr:cNvPr id="369" name="普通建設事業費該当値テキスト"/>
        <xdr:cNvSpPr txBox="1"/>
      </xdr:nvSpPr>
      <xdr:spPr>
        <a:xfrm>
          <a:off x="10528300" y="1005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30318</xdr:rowOff>
    </xdr:from>
    <xdr:to>
      <xdr:col>14</xdr:col>
      <xdr:colOff>79375</xdr:colOff>
      <xdr:row>59</xdr:row>
      <xdr:rowOff>131918</xdr:rowOff>
    </xdr:to>
    <xdr:sp macro="" textlink="">
      <xdr:nvSpPr>
        <xdr:cNvPr id="370" name="円/楕円 369"/>
        <xdr:cNvSpPr/>
      </xdr:nvSpPr>
      <xdr:spPr>
        <a:xfrm>
          <a:off x="9588500" y="1014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123045</xdr:rowOff>
    </xdr:from>
    <xdr:ext cx="534377" cy="259045"/>
    <xdr:sp macro="" textlink="">
      <xdr:nvSpPr>
        <xdr:cNvPr id="371" name="テキスト ボックス 370"/>
        <xdr:cNvSpPr txBox="1"/>
      </xdr:nvSpPr>
      <xdr:spPr>
        <a:xfrm>
          <a:off x="9372111" y="1023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10,877</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20328</xdr:rowOff>
    </xdr:from>
    <xdr:to>
      <xdr:col>12</xdr:col>
      <xdr:colOff>561975</xdr:colOff>
      <xdr:row>59</xdr:row>
      <xdr:rowOff>121928</xdr:rowOff>
    </xdr:to>
    <xdr:sp macro="" textlink="">
      <xdr:nvSpPr>
        <xdr:cNvPr id="372" name="円/楕円 371"/>
        <xdr:cNvSpPr/>
      </xdr:nvSpPr>
      <xdr:spPr>
        <a:xfrm>
          <a:off x="8699500" y="101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113055</xdr:rowOff>
    </xdr:from>
    <xdr:ext cx="534377" cy="259045"/>
    <xdr:sp macro="" textlink="">
      <xdr:nvSpPr>
        <xdr:cNvPr id="373" name="テキスト ボックス 372"/>
        <xdr:cNvSpPr txBox="1"/>
      </xdr:nvSpPr>
      <xdr:spPr>
        <a:xfrm>
          <a:off x="8483111" y="1022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166077</xdr:rowOff>
    </xdr:from>
    <xdr:to>
      <xdr:col>11</xdr:col>
      <xdr:colOff>358775</xdr:colOff>
      <xdr:row>59</xdr:row>
      <xdr:rowOff>96227</xdr:rowOff>
    </xdr:to>
    <xdr:sp macro="" textlink="">
      <xdr:nvSpPr>
        <xdr:cNvPr id="374" name="円/楕円 373"/>
        <xdr:cNvSpPr/>
      </xdr:nvSpPr>
      <xdr:spPr>
        <a:xfrm>
          <a:off x="7810500" y="101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87354</xdr:rowOff>
    </xdr:from>
    <xdr:ext cx="534377" cy="259045"/>
    <xdr:sp macro="" textlink="">
      <xdr:nvSpPr>
        <xdr:cNvPr id="375" name="テキスト ボックス 374"/>
        <xdr:cNvSpPr txBox="1"/>
      </xdr:nvSpPr>
      <xdr:spPr>
        <a:xfrm>
          <a:off x="7594111" y="102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25095</xdr:rowOff>
    </xdr:from>
    <xdr:to>
      <xdr:col>10</xdr:col>
      <xdr:colOff>155575</xdr:colOff>
      <xdr:row>59</xdr:row>
      <xdr:rowOff>126695</xdr:rowOff>
    </xdr:to>
    <xdr:sp macro="" textlink="">
      <xdr:nvSpPr>
        <xdr:cNvPr id="376" name="円/楕円 375"/>
        <xdr:cNvSpPr/>
      </xdr:nvSpPr>
      <xdr:spPr>
        <a:xfrm>
          <a:off x="6921500" y="101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117822</xdr:rowOff>
    </xdr:from>
    <xdr:ext cx="534377" cy="259045"/>
    <xdr:sp macro="" textlink="">
      <xdr:nvSpPr>
        <xdr:cNvPr id="377" name="テキスト ボックス 376"/>
        <xdr:cNvSpPr txBox="1"/>
      </xdr:nvSpPr>
      <xdr:spPr>
        <a:xfrm>
          <a:off x="6705111" y="1023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89469</xdr:rowOff>
    </xdr:from>
    <xdr:to>
      <xdr:col>15</xdr:col>
      <xdr:colOff>180975</xdr:colOff>
      <xdr:row>79</xdr:row>
      <xdr:rowOff>91460</xdr:rowOff>
    </xdr:to>
    <xdr:cxnSp macro="">
      <xdr:nvCxnSpPr>
        <xdr:cNvPr id="408" name="直線コネクタ 407"/>
        <xdr:cNvCxnSpPr/>
      </xdr:nvCxnSpPr>
      <xdr:spPr>
        <a:xfrm>
          <a:off x="9639300" y="13634019"/>
          <a:ext cx="838200" cy="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89379</xdr:rowOff>
    </xdr:from>
    <xdr:to>
      <xdr:col>14</xdr:col>
      <xdr:colOff>28575</xdr:colOff>
      <xdr:row>79</xdr:row>
      <xdr:rowOff>89469</xdr:rowOff>
    </xdr:to>
    <xdr:cxnSp macro="">
      <xdr:nvCxnSpPr>
        <xdr:cNvPr id="411" name="直線コネクタ 410"/>
        <xdr:cNvCxnSpPr/>
      </xdr:nvCxnSpPr>
      <xdr:spPr>
        <a:xfrm>
          <a:off x="8750300" y="13633929"/>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40660</xdr:rowOff>
    </xdr:from>
    <xdr:to>
      <xdr:col>15</xdr:col>
      <xdr:colOff>231775</xdr:colOff>
      <xdr:row>79</xdr:row>
      <xdr:rowOff>142260</xdr:rowOff>
    </xdr:to>
    <xdr:sp macro="" textlink="">
      <xdr:nvSpPr>
        <xdr:cNvPr id="421" name="円/楕円 420"/>
        <xdr:cNvSpPr/>
      </xdr:nvSpPr>
      <xdr:spPr>
        <a:xfrm>
          <a:off x="10426700" y="1358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162501</xdr:rowOff>
    </xdr:from>
    <xdr:ext cx="469744" cy="259045"/>
    <xdr:sp macro="" textlink="">
      <xdr:nvSpPr>
        <xdr:cNvPr id="422" name="普通建設事業費 （ うち新規整備　）該当値テキスト"/>
        <xdr:cNvSpPr txBox="1"/>
      </xdr:nvSpPr>
      <xdr:spPr>
        <a:xfrm>
          <a:off x="10528300" y="1353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4,544</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38669</xdr:rowOff>
    </xdr:from>
    <xdr:to>
      <xdr:col>14</xdr:col>
      <xdr:colOff>79375</xdr:colOff>
      <xdr:row>79</xdr:row>
      <xdr:rowOff>140269</xdr:rowOff>
    </xdr:to>
    <xdr:sp macro="" textlink="">
      <xdr:nvSpPr>
        <xdr:cNvPr id="423" name="円/楕円 422"/>
        <xdr:cNvSpPr/>
      </xdr:nvSpPr>
      <xdr:spPr>
        <a:xfrm>
          <a:off x="9588500" y="1358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131396</xdr:rowOff>
    </xdr:from>
    <xdr:ext cx="469744" cy="259045"/>
    <xdr:sp macro="" textlink="">
      <xdr:nvSpPr>
        <xdr:cNvPr id="424" name="テキスト ボックス 423"/>
        <xdr:cNvSpPr txBox="1"/>
      </xdr:nvSpPr>
      <xdr:spPr>
        <a:xfrm>
          <a:off x="9404427" y="1367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5,763</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38579</xdr:rowOff>
    </xdr:from>
    <xdr:to>
      <xdr:col>12</xdr:col>
      <xdr:colOff>561975</xdr:colOff>
      <xdr:row>79</xdr:row>
      <xdr:rowOff>140179</xdr:rowOff>
    </xdr:to>
    <xdr:sp macro="" textlink="">
      <xdr:nvSpPr>
        <xdr:cNvPr id="425" name="円/楕円 424"/>
        <xdr:cNvSpPr/>
      </xdr:nvSpPr>
      <xdr:spPr>
        <a:xfrm>
          <a:off x="8699500" y="1358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131306</xdr:rowOff>
    </xdr:from>
    <xdr:ext cx="469744" cy="259045"/>
    <xdr:sp macro="" textlink="">
      <xdr:nvSpPr>
        <xdr:cNvPr id="426" name="テキスト ボックス 425"/>
        <xdr:cNvSpPr txBox="1"/>
      </xdr:nvSpPr>
      <xdr:spPr>
        <a:xfrm>
          <a:off x="8515427" y="1367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158801</xdr:rowOff>
    </xdr:from>
    <xdr:to>
      <xdr:col>15</xdr:col>
      <xdr:colOff>180975</xdr:colOff>
      <xdr:row>99</xdr:row>
      <xdr:rowOff>29896</xdr:rowOff>
    </xdr:to>
    <xdr:cxnSp macro="">
      <xdr:nvCxnSpPr>
        <xdr:cNvPr id="455" name="直線コネクタ 454"/>
        <xdr:cNvCxnSpPr/>
      </xdr:nvCxnSpPr>
      <xdr:spPr>
        <a:xfrm flipV="1">
          <a:off x="9639300" y="16960901"/>
          <a:ext cx="8382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119774</xdr:rowOff>
    </xdr:from>
    <xdr:to>
      <xdr:col>14</xdr:col>
      <xdr:colOff>28575</xdr:colOff>
      <xdr:row>99</xdr:row>
      <xdr:rowOff>29896</xdr:rowOff>
    </xdr:to>
    <xdr:cxnSp macro="">
      <xdr:nvCxnSpPr>
        <xdr:cNvPr id="458" name="直線コネクタ 457"/>
        <xdr:cNvCxnSpPr/>
      </xdr:nvCxnSpPr>
      <xdr:spPr>
        <a:xfrm>
          <a:off x="8750300" y="16921874"/>
          <a:ext cx="889000" cy="8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108001</xdr:rowOff>
    </xdr:from>
    <xdr:to>
      <xdr:col>15</xdr:col>
      <xdr:colOff>231775</xdr:colOff>
      <xdr:row>99</xdr:row>
      <xdr:rowOff>38151</xdr:rowOff>
    </xdr:to>
    <xdr:sp macro="" textlink="">
      <xdr:nvSpPr>
        <xdr:cNvPr id="468" name="円/楕円 467"/>
        <xdr:cNvSpPr/>
      </xdr:nvSpPr>
      <xdr:spPr>
        <a:xfrm>
          <a:off x="10426700" y="1691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22928</xdr:rowOff>
    </xdr:from>
    <xdr:ext cx="469744" cy="259045"/>
    <xdr:sp macro="" textlink="">
      <xdr:nvSpPr>
        <xdr:cNvPr id="469" name="普通建設事業費 （ うち更新整備　）該当値テキスト"/>
        <xdr:cNvSpPr txBox="1"/>
      </xdr:nvSpPr>
      <xdr:spPr>
        <a:xfrm>
          <a:off x="10528300" y="1682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150546</xdr:rowOff>
    </xdr:from>
    <xdr:to>
      <xdr:col>14</xdr:col>
      <xdr:colOff>79375</xdr:colOff>
      <xdr:row>99</xdr:row>
      <xdr:rowOff>80696</xdr:rowOff>
    </xdr:to>
    <xdr:sp macro="" textlink="">
      <xdr:nvSpPr>
        <xdr:cNvPr id="470" name="円/楕円 469"/>
        <xdr:cNvSpPr/>
      </xdr:nvSpPr>
      <xdr:spPr>
        <a:xfrm>
          <a:off x="9588500" y="169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71823</xdr:rowOff>
    </xdr:from>
    <xdr:ext cx="469744" cy="259045"/>
    <xdr:sp macro="" textlink="">
      <xdr:nvSpPr>
        <xdr:cNvPr id="471" name="テキスト ボックス 470"/>
        <xdr:cNvSpPr txBox="1"/>
      </xdr:nvSpPr>
      <xdr:spPr>
        <a:xfrm>
          <a:off x="9404427" y="1704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68974</xdr:rowOff>
    </xdr:from>
    <xdr:to>
      <xdr:col>12</xdr:col>
      <xdr:colOff>561975</xdr:colOff>
      <xdr:row>98</xdr:row>
      <xdr:rowOff>170574</xdr:rowOff>
    </xdr:to>
    <xdr:sp macro="" textlink="">
      <xdr:nvSpPr>
        <xdr:cNvPr id="472" name="円/楕円 471"/>
        <xdr:cNvSpPr/>
      </xdr:nvSpPr>
      <xdr:spPr>
        <a:xfrm>
          <a:off x="8699500" y="168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161701</xdr:rowOff>
    </xdr:from>
    <xdr:ext cx="469744" cy="259045"/>
    <xdr:sp macro="" textlink="">
      <xdr:nvSpPr>
        <xdr:cNvPr id="473" name="テキスト ボックス 472"/>
        <xdr:cNvSpPr txBox="1"/>
      </xdr:nvSpPr>
      <xdr:spPr>
        <a:xfrm>
          <a:off x="8515427" y="169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44076</xdr:rowOff>
    </xdr:from>
    <xdr:to>
      <xdr:col>23</xdr:col>
      <xdr:colOff>517525</xdr:colOff>
      <xdr:row>39</xdr:row>
      <xdr:rowOff>44149</xdr:rowOff>
    </xdr:to>
    <xdr:cxnSp macro="">
      <xdr:nvCxnSpPr>
        <xdr:cNvPr id="502" name="直線コネクタ 501"/>
        <xdr:cNvCxnSpPr/>
      </xdr:nvCxnSpPr>
      <xdr:spPr>
        <a:xfrm flipV="1">
          <a:off x="15481300" y="6730626"/>
          <a:ext cx="8382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40080</xdr:rowOff>
    </xdr:from>
    <xdr:to>
      <xdr:col>22</xdr:col>
      <xdr:colOff>365125</xdr:colOff>
      <xdr:row>39</xdr:row>
      <xdr:rowOff>44149</xdr:rowOff>
    </xdr:to>
    <xdr:cxnSp macro="">
      <xdr:nvCxnSpPr>
        <xdr:cNvPr id="505" name="直線コネクタ 504"/>
        <xdr:cNvCxnSpPr/>
      </xdr:nvCxnSpPr>
      <xdr:spPr>
        <a:xfrm>
          <a:off x="14592300" y="6726630"/>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22558</xdr:rowOff>
    </xdr:from>
    <xdr:to>
      <xdr:col>21</xdr:col>
      <xdr:colOff>161925</xdr:colOff>
      <xdr:row>39</xdr:row>
      <xdr:rowOff>40080</xdr:rowOff>
    </xdr:to>
    <xdr:cxnSp macro="">
      <xdr:nvCxnSpPr>
        <xdr:cNvPr id="508" name="直線コネクタ 507"/>
        <xdr:cNvCxnSpPr/>
      </xdr:nvCxnSpPr>
      <xdr:spPr>
        <a:xfrm>
          <a:off x="13703300" y="6709108"/>
          <a:ext cx="889000" cy="1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159383</xdr:rowOff>
    </xdr:from>
    <xdr:to>
      <xdr:col>19</xdr:col>
      <xdr:colOff>644525</xdr:colOff>
      <xdr:row>39</xdr:row>
      <xdr:rowOff>22558</xdr:rowOff>
    </xdr:to>
    <xdr:cxnSp macro="">
      <xdr:nvCxnSpPr>
        <xdr:cNvPr id="511" name="直線コネクタ 510"/>
        <xdr:cNvCxnSpPr/>
      </xdr:nvCxnSpPr>
      <xdr:spPr>
        <a:xfrm>
          <a:off x="12814300" y="6674483"/>
          <a:ext cx="889000" cy="3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43686</xdr:rowOff>
    </xdr:from>
    <xdr:ext cx="534377" cy="259045"/>
    <xdr:sp macro="" textlink="">
      <xdr:nvSpPr>
        <xdr:cNvPr id="515" name="テキスト ボックス 514"/>
        <xdr:cNvSpPr txBox="1"/>
      </xdr:nvSpPr>
      <xdr:spPr>
        <a:xfrm>
          <a:off x="12547111" y="67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164726</xdr:rowOff>
    </xdr:from>
    <xdr:to>
      <xdr:col>23</xdr:col>
      <xdr:colOff>568325</xdr:colOff>
      <xdr:row>39</xdr:row>
      <xdr:rowOff>94876</xdr:rowOff>
    </xdr:to>
    <xdr:sp macro="" textlink="">
      <xdr:nvSpPr>
        <xdr:cNvPr id="521" name="円/楕円 520"/>
        <xdr:cNvSpPr/>
      </xdr:nvSpPr>
      <xdr:spPr>
        <a:xfrm>
          <a:off x="16268700" y="667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136009</xdr:rowOff>
    </xdr:from>
    <xdr:ext cx="313932" cy="259045"/>
    <xdr:sp macro="" textlink="">
      <xdr:nvSpPr>
        <xdr:cNvPr id="522" name="災害復旧事業費該当値テキスト"/>
        <xdr:cNvSpPr txBox="1"/>
      </xdr:nvSpPr>
      <xdr:spPr>
        <a:xfrm>
          <a:off x="16370300" y="6651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164799</xdr:rowOff>
    </xdr:from>
    <xdr:to>
      <xdr:col>22</xdr:col>
      <xdr:colOff>415925</xdr:colOff>
      <xdr:row>39</xdr:row>
      <xdr:rowOff>94949</xdr:rowOff>
    </xdr:to>
    <xdr:sp macro="" textlink="">
      <xdr:nvSpPr>
        <xdr:cNvPr id="523" name="円/楕円 522"/>
        <xdr:cNvSpPr/>
      </xdr:nvSpPr>
      <xdr:spPr>
        <a:xfrm>
          <a:off x="15430500" y="667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86076</xdr:rowOff>
    </xdr:from>
    <xdr:ext cx="313932" cy="259045"/>
    <xdr:sp macro="" textlink="">
      <xdr:nvSpPr>
        <xdr:cNvPr id="524" name="テキスト ボックス 523"/>
        <xdr:cNvSpPr txBox="1"/>
      </xdr:nvSpPr>
      <xdr:spPr>
        <a:xfrm>
          <a:off x="15324333" y="6772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160730</xdr:rowOff>
    </xdr:from>
    <xdr:to>
      <xdr:col>21</xdr:col>
      <xdr:colOff>212725</xdr:colOff>
      <xdr:row>39</xdr:row>
      <xdr:rowOff>90880</xdr:rowOff>
    </xdr:to>
    <xdr:sp macro="" textlink="">
      <xdr:nvSpPr>
        <xdr:cNvPr id="525" name="円/楕円 524"/>
        <xdr:cNvSpPr/>
      </xdr:nvSpPr>
      <xdr:spPr>
        <a:xfrm>
          <a:off x="14541500" y="66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82007</xdr:rowOff>
    </xdr:from>
    <xdr:ext cx="469744" cy="259045"/>
    <xdr:sp macro="" textlink="">
      <xdr:nvSpPr>
        <xdr:cNvPr id="526" name="テキスト ボックス 525"/>
        <xdr:cNvSpPr txBox="1"/>
      </xdr:nvSpPr>
      <xdr:spPr>
        <a:xfrm>
          <a:off x="14357427" y="676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143208</xdr:rowOff>
    </xdr:from>
    <xdr:to>
      <xdr:col>20</xdr:col>
      <xdr:colOff>9525</xdr:colOff>
      <xdr:row>39</xdr:row>
      <xdr:rowOff>73358</xdr:rowOff>
    </xdr:to>
    <xdr:sp macro="" textlink="">
      <xdr:nvSpPr>
        <xdr:cNvPr id="527" name="円/楕円 526"/>
        <xdr:cNvSpPr/>
      </xdr:nvSpPr>
      <xdr:spPr>
        <a:xfrm>
          <a:off x="13652500" y="665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64485</xdr:rowOff>
    </xdr:from>
    <xdr:ext cx="469744" cy="259045"/>
    <xdr:sp macro="" textlink="">
      <xdr:nvSpPr>
        <xdr:cNvPr id="528" name="テキスト ボックス 527"/>
        <xdr:cNvSpPr txBox="1"/>
      </xdr:nvSpPr>
      <xdr:spPr>
        <a:xfrm>
          <a:off x="13468427" y="675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108583</xdr:rowOff>
    </xdr:from>
    <xdr:to>
      <xdr:col>18</xdr:col>
      <xdr:colOff>492125</xdr:colOff>
      <xdr:row>39</xdr:row>
      <xdr:rowOff>38733</xdr:rowOff>
    </xdr:to>
    <xdr:sp macro="" textlink="">
      <xdr:nvSpPr>
        <xdr:cNvPr id="529" name="円/楕円 528"/>
        <xdr:cNvSpPr/>
      </xdr:nvSpPr>
      <xdr:spPr>
        <a:xfrm>
          <a:off x="12763500" y="66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55260</xdr:rowOff>
    </xdr:from>
    <xdr:ext cx="534377" cy="259045"/>
    <xdr:sp macro="" textlink="">
      <xdr:nvSpPr>
        <xdr:cNvPr id="530" name="テキスト ボックス 529"/>
        <xdr:cNvSpPr txBox="1"/>
      </xdr:nvSpPr>
      <xdr:spPr>
        <a:xfrm>
          <a:off x="12547111" y="639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117667</xdr:rowOff>
    </xdr:from>
    <xdr:to>
      <xdr:col>23</xdr:col>
      <xdr:colOff>517525</xdr:colOff>
      <xdr:row>76</xdr:row>
      <xdr:rowOff>122588</xdr:rowOff>
    </xdr:to>
    <xdr:cxnSp macro="">
      <xdr:nvCxnSpPr>
        <xdr:cNvPr id="620" name="直線コネクタ 619"/>
        <xdr:cNvCxnSpPr/>
      </xdr:nvCxnSpPr>
      <xdr:spPr>
        <a:xfrm>
          <a:off x="15481300" y="13147867"/>
          <a:ext cx="838200" cy="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106564</xdr:rowOff>
    </xdr:from>
    <xdr:to>
      <xdr:col>22</xdr:col>
      <xdr:colOff>365125</xdr:colOff>
      <xdr:row>76</xdr:row>
      <xdr:rowOff>117667</xdr:rowOff>
    </xdr:to>
    <xdr:cxnSp macro="">
      <xdr:nvCxnSpPr>
        <xdr:cNvPr id="623" name="直線コネクタ 622"/>
        <xdr:cNvCxnSpPr/>
      </xdr:nvCxnSpPr>
      <xdr:spPr>
        <a:xfrm>
          <a:off x="14592300" y="13136764"/>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5" name="テキスト ボックス 62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106564</xdr:rowOff>
    </xdr:from>
    <xdr:to>
      <xdr:col>21</xdr:col>
      <xdr:colOff>161925</xdr:colOff>
      <xdr:row>76</xdr:row>
      <xdr:rowOff>124754</xdr:rowOff>
    </xdr:to>
    <xdr:cxnSp macro="">
      <xdr:nvCxnSpPr>
        <xdr:cNvPr id="626" name="直線コネクタ 625"/>
        <xdr:cNvCxnSpPr/>
      </xdr:nvCxnSpPr>
      <xdr:spPr>
        <a:xfrm flipV="1">
          <a:off x="13703300" y="13136764"/>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124754</xdr:rowOff>
    </xdr:from>
    <xdr:to>
      <xdr:col>19</xdr:col>
      <xdr:colOff>644525</xdr:colOff>
      <xdr:row>76</xdr:row>
      <xdr:rowOff>137392</xdr:rowOff>
    </xdr:to>
    <xdr:cxnSp macro="">
      <xdr:nvCxnSpPr>
        <xdr:cNvPr id="629" name="直線コネクタ 628"/>
        <xdr:cNvCxnSpPr/>
      </xdr:nvCxnSpPr>
      <xdr:spPr>
        <a:xfrm flipV="1">
          <a:off x="12814300" y="13154954"/>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71788</xdr:rowOff>
    </xdr:from>
    <xdr:to>
      <xdr:col>23</xdr:col>
      <xdr:colOff>568325</xdr:colOff>
      <xdr:row>77</xdr:row>
      <xdr:rowOff>1938</xdr:rowOff>
    </xdr:to>
    <xdr:sp macro="" textlink="">
      <xdr:nvSpPr>
        <xdr:cNvPr id="639" name="円/楕円 638"/>
        <xdr:cNvSpPr/>
      </xdr:nvSpPr>
      <xdr:spPr>
        <a:xfrm>
          <a:off x="16268700" y="131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50215</xdr:rowOff>
    </xdr:from>
    <xdr:ext cx="534377" cy="259045"/>
    <xdr:sp macro="" textlink="">
      <xdr:nvSpPr>
        <xdr:cNvPr id="640" name="公債費該当値テキスト"/>
        <xdr:cNvSpPr txBox="1"/>
      </xdr:nvSpPr>
      <xdr:spPr>
        <a:xfrm>
          <a:off x="16370300" y="130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45,072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66867</xdr:rowOff>
    </xdr:from>
    <xdr:to>
      <xdr:col>22</xdr:col>
      <xdr:colOff>415925</xdr:colOff>
      <xdr:row>76</xdr:row>
      <xdr:rowOff>168467</xdr:rowOff>
    </xdr:to>
    <xdr:sp macro="" textlink="">
      <xdr:nvSpPr>
        <xdr:cNvPr id="641" name="円/楕円 640"/>
        <xdr:cNvSpPr/>
      </xdr:nvSpPr>
      <xdr:spPr>
        <a:xfrm>
          <a:off x="15430500" y="130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159594</xdr:rowOff>
    </xdr:from>
    <xdr:ext cx="534377" cy="259045"/>
    <xdr:sp macro="" textlink="">
      <xdr:nvSpPr>
        <xdr:cNvPr id="642" name="テキスト ボックス 641"/>
        <xdr:cNvSpPr txBox="1"/>
      </xdr:nvSpPr>
      <xdr:spPr>
        <a:xfrm>
          <a:off x="15214111" y="1318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55764</xdr:rowOff>
    </xdr:from>
    <xdr:to>
      <xdr:col>21</xdr:col>
      <xdr:colOff>212725</xdr:colOff>
      <xdr:row>76</xdr:row>
      <xdr:rowOff>157364</xdr:rowOff>
    </xdr:to>
    <xdr:sp macro="" textlink="">
      <xdr:nvSpPr>
        <xdr:cNvPr id="643" name="円/楕円 642"/>
        <xdr:cNvSpPr/>
      </xdr:nvSpPr>
      <xdr:spPr>
        <a:xfrm>
          <a:off x="14541500" y="130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148491</xdr:rowOff>
    </xdr:from>
    <xdr:ext cx="534377" cy="259045"/>
    <xdr:sp macro="" textlink="">
      <xdr:nvSpPr>
        <xdr:cNvPr id="644" name="テキスト ボックス 643"/>
        <xdr:cNvSpPr txBox="1"/>
      </xdr:nvSpPr>
      <xdr:spPr>
        <a:xfrm>
          <a:off x="14325111" y="1317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73954</xdr:rowOff>
    </xdr:from>
    <xdr:to>
      <xdr:col>20</xdr:col>
      <xdr:colOff>9525</xdr:colOff>
      <xdr:row>77</xdr:row>
      <xdr:rowOff>4104</xdr:rowOff>
    </xdr:to>
    <xdr:sp macro="" textlink="">
      <xdr:nvSpPr>
        <xdr:cNvPr id="645" name="円/楕円 644"/>
        <xdr:cNvSpPr/>
      </xdr:nvSpPr>
      <xdr:spPr>
        <a:xfrm>
          <a:off x="13652500" y="131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166681</xdr:rowOff>
    </xdr:from>
    <xdr:ext cx="534377" cy="259045"/>
    <xdr:sp macro="" textlink="">
      <xdr:nvSpPr>
        <xdr:cNvPr id="646" name="テキスト ボックス 645"/>
        <xdr:cNvSpPr txBox="1"/>
      </xdr:nvSpPr>
      <xdr:spPr>
        <a:xfrm>
          <a:off x="13436111" y="1319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86592</xdr:rowOff>
    </xdr:from>
    <xdr:to>
      <xdr:col>18</xdr:col>
      <xdr:colOff>492125</xdr:colOff>
      <xdr:row>77</xdr:row>
      <xdr:rowOff>16742</xdr:rowOff>
    </xdr:to>
    <xdr:sp macro="" textlink="">
      <xdr:nvSpPr>
        <xdr:cNvPr id="647" name="円/楕円 646"/>
        <xdr:cNvSpPr/>
      </xdr:nvSpPr>
      <xdr:spPr>
        <a:xfrm>
          <a:off x="12763500" y="131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7869</xdr:rowOff>
    </xdr:from>
    <xdr:ext cx="534377" cy="259045"/>
    <xdr:sp macro="" textlink="">
      <xdr:nvSpPr>
        <xdr:cNvPr id="648" name="テキスト ボックス 647"/>
        <xdr:cNvSpPr txBox="1"/>
      </xdr:nvSpPr>
      <xdr:spPr>
        <a:xfrm>
          <a:off x="12547111" y="1320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124338</xdr:rowOff>
    </xdr:from>
    <xdr:to>
      <xdr:col>23</xdr:col>
      <xdr:colOff>517525</xdr:colOff>
      <xdr:row>98</xdr:row>
      <xdr:rowOff>125467</xdr:rowOff>
    </xdr:to>
    <xdr:cxnSp macro="">
      <xdr:nvCxnSpPr>
        <xdr:cNvPr id="675" name="直線コネクタ 674"/>
        <xdr:cNvCxnSpPr/>
      </xdr:nvCxnSpPr>
      <xdr:spPr>
        <a:xfrm flipV="1">
          <a:off x="15481300" y="16926438"/>
          <a:ext cx="8382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125467</xdr:rowOff>
    </xdr:from>
    <xdr:to>
      <xdr:col>22</xdr:col>
      <xdr:colOff>365125</xdr:colOff>
      <xdr:row>98</xdr:row>
      <xdr:rowOff>128603</xdr:rowOff>
    </xdr:to>
    <xdr:cxnSp macro="">
      <xdr:nvCxnSpPr>
        <xdr:cNvPr id="678" name="直線コネクタ 677"/>
        <xdr:cNvCxnSpPr/>
      </xdr:nvCxnSpPr>
      <xdr:spPr>
        <a:xfrm flipV="1">
          <a:off x="14592300" y="16927567"/>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80" name="テキスト ボックス 67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128603</xdr:rowOff>
    </xdr:from>
    <xdr:to>
      <xdr:col>21</xdr:col>
      <xdr:colOff>161925</xdr:colOff>
      <xdr:row>98</xdr:row>
      <xdr:rowOff>129637</xdr:rowOff>
    </xdr:to>
    <xdr:cxnSp macro="">
      <xdr:nvCxnSpPr>
        <xdr:cNvPr id="681" name="直線コネクタ 680"/>
        <xdr:cNvCxnSpPr/>
      </xdr:nvCxnSpPr>
      <xdr:spPr>
        <a:xfrm flipV="1">
          <a:off x="13703300" y="16930703"/>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120763</xdr:rowOff>
    </xdr:from>
    <xdr:to>
      <xdr:col>19</xdr:col>
      <xdr:colOff>644525</xdr:colOff>
      <xdr:row>98</xdr:row>
      <xdr:rowOff>129637</xdr:rowOff>
    </xdr:to>
    <xdr:cxnSp macro="">
      <xdr:nvCxnSpPr>
        <xdr:cNvPr id="684" name="直線コネクタ 683"/>
        <xdr:cNvCxnSpPr/>
      </xdr:nvCxnSpPr>
      <xdr:spPr>
        <a:xfrm>
          <a:off x="12814300" y="16922863"/>
          <a:ext cx="889000" cy="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73538</xdr:rowOff>
    </xdr:from>
    <xdr:to>
      <xdr:col>23</xdr:col>
      <xdr:colOff>568325</xdr:colOff>
      <xdr:row>99</xdr:row>
      <xdr:rowOff>3688</xdr:rowOff>
    </xdr:to>
    <xdr:sp macro="" textlink="">
      <xdr:nvSpPr>
        <xdr:cNvPr id="694" name="円/楕円 693"/>
        <xdr:cNvSpPr/>
      </xdr:nvSpPr>
      <xdr:spPr>
        <a:xfrm>
          <a:off x="16268700" y="1687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9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74667</xdr:rowOff>
    </xdr:from>
    <xdr:to>
      <xdr:col>22</xdr:col>
      <xdr:colOff>415925</xdr:colOff>
      <xdr:row>99</xdr:row>
      <xdr:rowOff>4817</xdr:rowOff>
    </xdr:to>
    <xdr:sp macro="" textlink="">
      <xdr:nvSpPr>
        <xdr:cNvPr id="696" name="円/楕円 695"/>
        <xdr:cNvSpPr/>
      </xdr:nvSpPr>
      <xdr:spPr>
        <a:xfrm>
          <a:off x="15430500" y="168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167394</xdr:rowOff>
    </xdr:from>
    <xdr:ext cx="469744" cy="259045"/>
    <xdr:sp macro="" textlink="">
      <xdr:nvSpPr>
        <xdr:cNvPr id="697" name="テキスト ボックス 696"/>
        <xdr:cNvSpPr txBox="1"/>
      </xdr:nvSpPr>
      <xdr:spPr>
        <a:xfrm>
          <a:off x="15246427" y="1696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77803</xdr:rowOff>
    </xdr:from>
    <xdr:to>
      <xdr:col>21</xdr:col>
      <xdr:colOff>212725</xdr:colOff>
      <xdr:row>99</xdr:row>
      <xdr:rowOff>7953</xdr:rowOff>
    </xdr:to>
    <xdr:sp macro="" textlink="">
      <xdr:nvSpPr>
        <xdr:cNvPr id="698" name="円/楕円 697"/>
        <xdr:cNvSpPr/>
      </xdr:nvSpPr>
      <xdr:spPr>
        <a:xfrm>
          <a:off x="14541500" y="168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170530</xdr:rowOff>
    </xdr:from>
    <xdr:ext cx="469744" cy="259045"/>
    <xdr:sp macro="" textlink="">
      <xdr:nvSpPr>
        <xdr:cNvPr id="699" name="テキスト ボックス 698"/>
        <xdr:cNvSpPr txBox="1"/>
      </xdr:nvSpPr>
      <xdr:spPr>
        <a:xfrm>
          <a:off x="14357427" y="169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78837</xdr:rowOff>
    </xdr:from>
    <xdr:to>
      <xdr:col>20</xdr:col>
      <xdr:colOff>9525</xdr:colOff>
      <xdr:row>99</xdr:row>
      <xdr:rowOff>8987</xdr:rowOff>
    </xdr:to>
    <xdr:sp macro="" textlink="">
      <xdr:nvSpPr>
        <xdr:cNvPr id="700" name="円/楕円 699"/>
        <xdr:cNvSpPr/>
      </xdr:nvSpPr>
      <xdr:spPr>
        <a:xfrm>
          <a:off x="13652500" y="16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114</xdr:rowOff>
    </xdr:from>
    <xdr:ext cx="469744" cy="259045"/>
    <xdr:sp macro="" textlink="">
      <xdr:nvSpPr>
        <xdr:cNvPr id="701" name="テキスト ボックス 700"/>
        <xdr:cNvSpPr txBox="1"/>
      </xdr:nvSpPr>
      <xdr:spPr>
        <a:xfrm>
          <a:off x="13468427" y="1697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69963</xdr:rowOff>
    </xdr:from>
    <xdr:to>
      <xdr:col>18</xdr:col>
      <xdr:colOff>492125</xdr:colOff>
      <xdr:row>99</xdr:row>
      <xdr:rowOff>113</xdr:rowOff>
    </xdr:to>
    <xdr:sp macro="" textlink="">
      <xdr:nvSpPr>
        <xdr:cNvPr id="702" name="円/楕円 701"/>
        <xdr:cNvSpPr/>
      </xdr:nvSpPr>
      <xdr:spPr>
        <a:xfrm>
          <a:off x="12763500" y="1687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162690</xdr:rowOff>
    </xdr:from>
    <xdr:ext cx="469744" cy="259045"/>
    <xdr:sp macro="" textlink="">
      <xdr:nvSpPr>
        <xdr:cNvPr id="703" name="テキスト ボックス 702"/>
        <xdr:cNvSpPr txBox="1"/>
      </xdr:nvSpPr>
      <xdr:spPr>
        <a:xfrm>
          <a:off x="12579427" y="1696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109982</xdr:rowOff>
    </xdr:from>
    <xdr:to>
      <xdr:col>32</xdr:col>
      <xdr:colOff>187325</xdr:colOff>
      <xdr:row>38</xdr:row>
      <xdr:rowOff>116611</xdr:rowOff>
    </xdr:to>
    <xdr:cxnSp macro="">
      <xdr:nvCxnSpPr>
        <xdr:cNvPr id="730" name="直線コネクタ 729"/>
        <xdr:cNvCxnSpPr/>
      </xdr:nvCxnSpPr>
      <xdr:spPr>
        <a:xfrm>
          <a:off x="21323300" y="6625082"/>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105959</xdr:rowOff>
    </xdr:from>
    <xdr:to>
      <xdr:col>31</xdr:col>
      <xdr:colOff>34925</xdr:colOff>
      <xdr:row>38</xdr:row>
      <xdr:rowOff>109982</xdr:rowOff>
    </xdr:to>
    <xdr:cxnSp macro="">
      <xdr:nvCxnSpPr>
        <xdr:cNvPr id="733" name="直線コネクタ 732"/>
        <xdr:cNvCxnSpPr/>
      </xdr:nvCxnSpPr>
      <xdr:spPr>
        <a:xfrm>
          <a:off x="20434300" y="6621059"/>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101478</xdr:rowOff>
    </xdr:from>
    <xdr:to>
      <xdr:col>29</xdr:col>
      <xdr:colOff>517525</xdr:colOff>
      <xdr:row>38</xdr:row>
      <xdr:rowOff>105959</xdr:rowOff>
    </xdr:to>
    <xdr:cxnSp macro="">
      <xdr:nvCxnSpPr>
        <xdr:cNvPr id="736" name="直線コネクタ 735"/>
        <xdr:cNvCxnSpPr/>
      </xdr:nvCxnSpPr>
      <xdr:spPr>
        <a:xfrm>
          <a:off x="19545300" y="6616578"/>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98918</xdr:rowOff>
    </xdr:from>
    <xdr:to>
      <xdr:col>28</xdr:col>
      <xdr:colOff>314325</xdr:colOff>
      <xdr:row>38</xdr:row>
      <xdr:rowOff>101478</xdr:rowOff>
    </xdr:to>
    <xdr:cxnSp macro="">
      <xdr:nvCxnSpPr>
        <xdr:cNvPr id="739" name="直線コネクタ 738"/>
        <xdr:cNvCxnSpPr/>
      </xdr:nvCxnSpPr>
      <xdr:spPr>
        <a:xfrm>
          <a:off x="18656300" y="6614018"/>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65811</xdr:rowOff>
    </xdr:from>
    <xdr:to>
      <xdr:col>32</xdr:col>
      <xdr:colOff>238125</xdr:colOff>
      <xdr:row>38</xdr:row>
      <xdr:rowOff>167411</xdr:rowOff>
    </xdr:to>
    <xdr:sp macro="" textlink="">
      <xdr:nvSpPr>
        <xdr:cNvPr id="749" name="円/楕円 748"/>
        <xdr:cNvSpPr/>
      </xdr:nvSpPr>
      <xdr:spPr>
        <a:xfrm>
          <a:off x="22110700" y="658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152188</xdr:rowOff>
    </xdr:from>
    <xdr:ext cx="378565" cy="259045"/>
    <xdr:sp macro="" textlink="">
      <xdr:nvSpPr>
        <xdr:cNvPr id="750" name="投資及び出資金該当値テキスト"/>
        <xdr:cNvSpPr txBox="1"/>
      </xdr:nvSpPr>
      <xdr:spPr>
        <a:xfrm>
          <a:off x="22212300" y="649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59182</xdr:rowOff>
    </xdr:from>
    <xdr:to>
      <xdr:col>31</xdr:col>
      <xdr:colOff>85725</xdr:colOff>
      <xdr:row>38</xdr:row>
      <xdr:rowOff>160782</xdr:rowOff>
    </xdr:to>
    <xdr:sp macro="" textlink="">
      <xdr:nvSpPr>
        <xdr:cNvPr id="751" name="円/楕円 750"/>
        <xdr:cNvSpPr/>
      </xdr:nvSpPr>
      <xdr:spPr>
        <a:xfrm>
          <a:off x="21272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151909</xdr:rowOff>
    </xdr:from>
    <xdr:ext cx="378565" cy="259045"/>
    <xdr:sp macro="" textlink="">
      <xdr:nvSpPr>
        <xdr:cNvPr id="752" name="テキスト ボックス 751"/>
        <xdr:cNvSpPr txBox="1"/>
      </xdr:nvSpPr>
      <xdr:spPr>
        <a:xfrm>
          <a:off x="21134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55159</xdr:rowOff>
    </xdr:from>
    <xdr:to>
      <xdr:col>29</xdr:col>
      <xdr:colOff>568325</xdr:colOff>
      <xdr:row>38</xdr:row>
      <xdr:rowOff>156759</xdr:rowOff>
    </xdr:to>
    <xdr:sp macro="" textlink="">
      <xdr:nvSpPr>
        <xdr:cNvPr id="753" name="円/楕円 752"/>
        <xdr:cNvSpPr/>
      </xdr:nvSpPr>
      <xdr:spPr>
        <a:xfrm>
          <a:off x="20383500" y="65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147886</xdr:rowOff>
    </xdr:from>
    <xdr:ext cx="378565" cy="259045"/>
    <xdr:sp macro="" textlink="">
      <xdr:nvSpPr>
        <xdr:cNvPr id="754" name="テキスト ボックス 753"/>
        <xdr:cNvSpPr txBox="1"/>
      </xdr:nvSpPr>
      <xdr:spPr>
        <a:xfrm>
          <a:off x="20245017" y="6662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50678</xdr:rowOff>
    </xdr:from>
    <xdr:to>
      <xdr:col>28</xdr:col>
      <xdr:colOff>365125</xdr:colOff>
      <xdr:row>38</xdr:row>
      <xdr:rowOff>152278</xdr:rowOff>
    </xdr:to>
    <xdr:sp macro="" textlink="">
      <xdr:nvSpPr>
        <xdr:cNvPr id="755" name="円/楕円 754"/>
        <xdr:cNvSpPr/>
      </xdr:nvSpPr>
      <xdr:spPr>
        <a:xfrm>
          <a:off x="19494500" y="65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143405</xdr:rowOff>
    </xdr:from>
    <xdr:ext cx="378565" cy="259045"/>
    <xdr:sp macro="" textlink="">
      <xdr:nvSpPr>
        <xdr:cNvPr id="756" name="テキスト ボックス 755"/>
        <xdr:cNvSpPr txBox="1"/>
      </xdr:nvSpPr>
      <xdr:spPr>
        <a:xfrm>
          <a:off x="19356017" y="6658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48118</xdr:rowOff>
    </xdr:from>
    <xdr:to>
      <xdr:col>27</xdr:col>
      <xdr:colOff>161925</xdr:colOff>
      <xdr:row>38</xdr:row>
      <xdr:rowOff>149718</xdr:rowOff>
    </xdr:to>
    <xdr:sp macro="" textlink="">
      <xdr:nvSpPr>
        <xdr:cNvPr id="757" name="円/楕円 756"/>
        <xdr:cNvSpPr/>
      </xdr:nvSpPr>
      <xdr:spPr>
        <a:xfrm>
          <a:off x="18605500" y="65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140845</xdr:rowOff>
    </xdr:from>
    <xdr:ext cx="378565" cy="259045"/>
    <xdr:sp macro="" textlink="">
      <xdr:nvSpPr>
        <xdr:cNvPr id="758" name="テキスト ボックス 757"/>
        <xdr:cNvSpPr txBox="1"/>
      </xdr:nvSpPr>
      <xdr:spPr>
        <a:xfrm>
          <a:off x="18467017" y="665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109182</xdr:rowOff>
    </xdr:from>
    <xdr:to>
      <xdr:col>32</xdr:col>
      <xdr:colOff>187325</xdr:colOff>
      <xdr:row>51</xdr:row>
      <xdr:rowOff>124117</xdr:rowOff>
    </xdr:to>
    <xdr:cxnSp macro="">
      <xdr:nvCxnSpPr>
        <xdr:cNvPr id="787" name="直線コネクタ 786"/>
        <xdr:cNvCxnSpPr/>
      </xdr:nvCxnSpPr>
      <xdr:spPr>
        <a:xfrm>
          <a:off x="21323300" y="8853132"/>
          <a:ext cx="8382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8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160350</xdr:rowOff>
    </xdr:from>
    <xdr:to>
      <xdr:col>31</xdr:col>
      <xdr:colOff>34925</xdr:colOff>
      <xdr:row>51</xdr:row>
      <xdr:rowOff>109182</xdr:rowOff>
    </xdr:to>
    <xdr:cxnSp macro="">
      <xdr:nvCxnSpPr>
        <xdr:cNvPr id="790" name="直線コネクタ 789"/>
        <xdr:cNvCxnSpPr/>
      </xdr:nvCxnSpPr>
      <xdr:spPr>
        <a:xfrm>
          <a:off x="20434300" y="8732850"/>
          <a:ext cx="889000" cy="1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164672</xdr:rowOff>
    </xdr:from>
    <xdr:ext cx="469744" cy="259045"/>
    <xdr:sp macro="" textlink="">
      <xdr:nvSpPr>
        <xdr:cNvPr id="792" name="テキスト ボックス 791"/>
        <xdr:cNvSpPr txBox="1"/>
      </xdr:nvSpPr>
      <xdr:spPr>
        <a:xfrm>
          <a:off x="21088427"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115812</xdr:rowOff>
    </xdr:from>
    <xdr:to>
      <xdr:col>29</xdr:col>
      <xdr:colOff>517525</xdr:colOff>
      <xdr:row>50</xdr:row>
      <xdr:rowOff>160350</xdr:rowOff>
    </xdr:to>
    <xdr:cxnSp macro="">
      <xdr:nvCxnSpPr>
        <xdr:cNvPr id="793" name="直線コネクタ 792"/>
        <xdr:cNvCxnSpPr/>
      </xdr:nvCxnSpPr>
      <xdr:spPr>
        <a:xfrm>
          <a:off x="19545300" y="8688312"/>
          <a:ext cx="889000" cy="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166616</xdr:rowOff>
    </xdr:from>
    <xdr:ext cx="469744" cy="259045"/>
    <xdr:sp macro="" textlink="">
      <xdr:nvSpPr>
        <xdr:cNvPr id="795" name="テキスト ボックス 794"/>
        <xdr:cNvSpPr txBox="1"/>
      </xdr:nvSpPr>
      <xdr:spPr>
        <a:xfrm>
          <a:off x="20199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33820</xdr:rowOff>
    </xdr:from>
    <xdr:to>
      <xdr:col>28</xdr:col>
      <xdr:colOff>314325</xdr:colOff>
      <xdr:row>50</xdr:row>
      <xdr:rowOff>115812</xdr:rowOff>
    </xdr:to>
    <xdr:cxnSp macro="">
      <xdr:nvCxnSpPr>
        <xdr:cNvPr id="796" name="直線コネクタ 795"/>
        <xdr:cNvCxnSpPr/>
      </xdr:nvCxnSpPr>
      <xdr:spPr>
        <a:xfrm>
          <a:off x="18656300" y="8606320"/>
          <a:ext cx="889000" cy="8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154309</xdr:rowOff>
    </xdr:from>
    <xdr:ext cx="469744" cy="259045"/>
    <xdr:sp macro="" textlink="">
      <xdr:nvSpPr>
        <xdr:cNvPr id="798" name="テキスト ボックス 797"/>
        <xdr:cNvSpPr txBox="1"/>
      </xdr:nvSpPr>
      <xdr:spPr>
        <a:xfrm>
          <a:off x="19310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150347</xdr:rowOff>
    </xdr:from>
    <xdr:ext cx="469744" cy="259045"/>
    <xdr:sp macro="" textlink="">
      <xdr:nvSpPr>
        <xdr:cNvPr id="800" name="テキスト ボックス 799"/>
        <xdr:cNvSpPr txBox="1"/>
      </xdr:nvSpPr>
      <xdr:spPr>
        <a:xfrm>
          <a:off x="18421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51</xdr:row>
      <xdr:rowOff>73317</xdr:rowOff>
    </xdr:from>
    <xdr:to>
      <xdr:col>32</xdr:col>
      <xdr:colOff>238125</xdr:colOff>
      <xdr:row>52</xdr:row>
      <xdr:rowOff>3467</xdr:rowOff>
    </xdr:to>
    <xdr:sp macro="" textlink="">
      <xdr:nvSpPr>
        <xdr:cNvPr id="806" name="円/楕円 805"/>
        <xdr:cNvSpPr/>
      </xdr:nvSpPr>
      <xdr:spPr>
        <a:xfrm>
          <a:off x="22110700" y="88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26344</xdr:rowOff>
    </xdr:from>
    <xdr:ext cx="534377" cy="259045"/>
    <xdr:sp macro="" textlink="">
      <xdr:nvSpPr>
        <xdr:cNvPr id="807" name="貸付金該当値テキスト"/>
        <xdr:cNvSpPr txBox="1"/>
      </xdr:nvSpPr>
      <xdr:spPr>
        <a:xfrm>
          <a:off x="22212300" y="877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33,909</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58382</xdr:rowOff>
    </xdr:from>
    <xdr:to>
      <xdr:col>31</xdr:col>
      <xdr:colOff>85725</xdr:colOff>
      <xdr:row>51</xdr:row>
      <xdr:rowOff>159982</xdr:rowOff>
    </xdr:to>
    <xdr:sp macro="" textlink="">
      <xdr:nvSpPr>
        <xdr:cNvPr id="808" name="円/楕円 807"/>
        <xdr:cNvSpPr/>
      </xdr:nvSpPr>
      <xdr:spPr>
        <a:xfrm>
          <a:off x="21272500" y="88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5059</xdr:rowOff>
    </xdr:from>
    <xdr:ext cx="534377" cy="259045"/>
    <xdr:sp macro="" textlink="">
      <xdr:nvSpPr>
        <xdr:cNvPr id="809" name="テキスト ボックス 808"/>
        <xdr:cNvSpPr txBox="1"/>
      </xdr:nvSpPr>
      <xdr:spPr>
        <a:xfrm>
          <a:off x="21056111" y="857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34,301</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109550</xdr:rowOff>
    </xdr:from>
    <xdr:to>
      <xdr:col>29</xdr:col>
      <xdr:colOff>568325</xdr:colOff>
      <xdr:row>51</xdr:row>
      <xdr:rowOff>39700</xdr:rowOff>
    </xdr:to>
    <xdr:sp macro="" textlink="">
      <xdr:nvSpPr>
        <xdr:cNvPr id="810" name="円/楕円 809"/>
        <xdr:cNvSpPr/>
      </xdr:nvSpPr>
      <xdr:spPr>
        <a:xfrm>
          <a:off x="20383500" y="86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56227</xdr:rowOff>
    </xdr:from>
    <xdr:ext cx="534377" cy="259045"/>
    <xdr:sp macro="" textlink="">
      <xdr:nvSpPr>
        <xdr:cNvPr id="811" name="テキスト ボックス 810"/>
        <xdr:cNvSpPr txBox="1"/>
      </xdr:nvSpPr>
      <xdr:spPr>
        <a:xfrm>
          <a:off x="20167111" y="845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37,458</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65012</xdr:rowOff>
    </xdr:from>
    <xdr:to>
      <xdr:col>28</xdr:col>
      <xdr:colOff>365125</xdr:colOff>
      <xdr:row>50</xdr:row>
      <xdr:rowOff>166612</xdr:rowOff>
    </xdr:to>
    <xdr:sp macro="" textlink="">
      <xdr:nvSpPr>
        <xdr:cNvPr id="812" name="円/楕円 811"/>
        <xdr:cNvSpPr/>
      </xdr:nvSpPr>
      <xdr:spPr>
        <a:xfrm>
          <a:off x="19494500" y="863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11689</xdr:rowOff>
    </xdr:from>
    <xdr:ext cx="534377" cy="259045"/>
    <xdr:sp macro="" textlink="">
      <xdr:nvSpPr>
        <xdr:cNvPr id="813" name="テキスト ボックス 812"/>
        <xdr:cNvSpPr txBox="1"/>
      </xdr:nvSpPr>
      <xdr:spPr>
        <a:xfrm>
          <a:off x="19278111" y="84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38,627</a:t>
          </a:r>
          <a:endParaRPr kumimoji="1" lang="ja-JP" altLang="en-US" sz="1000" b="1">
            <a:solidFill>
              <a:srgbClr val="FF0000"/>
            </a:solidFill>
            <a:latin typeface="ＭＳ Ｐゴシック"/>
          </a:endParaRPr>
        </a:p>
      </xdr:txBody>
    </xdr:sp>
    <xdr:clientData/>
  </xdr:oneCellAnchor>
  <xdr:twoCellAnchor>
    <xdr:from>
      <xdr:col>27</xdr:col>
      <xdr:colOff>60325</xdr:colOff>
      <xdr:row>49</xdr:row>
      <xdr:rowOff>154470</xdr:rowOff>
    </xdr:from>
    <xdr:to>
      <xdr:col>27</xdr:col>
      <xdr:colOff>161925</xdr:colOff>
      <xdr:row>50</xdr:row>
      <xdr:rowOff>84620</xdr:rowOff>
    </xdr:to>
    <xdr:sp macro="" textlink="">
      <xdr:nvSpPr>
        <xdr:cNvPr id="814" name="円/楕円 813"/>
        <xdr:cNvSpPr/>
      </xdr:nvSpPr>
      <xdr:spPr>
        <a:xfrm>
          <a:off x="18605500" y="85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48</xdr:row>
      <xdr:rowOff>101147</xdr:rowOff>
    </xdr:from>
    <xdr:ext cx="534377" cy="259045"/>
    <xdr:sp macro="" textlink="">
      <xdr:nvSpPr>
        <xdr:cNvPr id="815" name="テキスト ボックス 814"/>
        <xdr:cNvSpPr txBox="1"/>
      </xdr:nvSpPr>
      <xdr:spPr>
        <a:xfrm>
          <a:off x="18389111" y="83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85103</xdr:rowOff>
    </xdr:from>
    <xdr:to>
      <xdr:col>32</xdr:col>
      <xdr:colOff>187325</xdr:colOff>
      <xdr:row>74</xdr:row>
      <xdr:rowOff>95847</xdr:rowOff>
    </xdr:to>
    <xdr:cxnSp macro="">
      <xdr:nvCxnSpPr>
        <xdr:cNvPr id="845" name="直線コネクタ 844"/>
        <xdr:cNvCxnSpPr/>
      </xdr:nvCxnSpPr>
      <xdr:spPr>
        <a:xfrm>
          <a:off x="21323300" y="12772403"/>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4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85103</xdr:rowOff>
    </xdr:from>
    <xdr:to>
      <xdr:col>31</xdr:col>
      <xdr:colOff>34925</xdr:colOff>
      <xdr:row>75</xdr:row>
      <xdr:rowOff>1073</xdr:rowOff>
    </xdr:to>
    <xdr:cxnSp macro="">
      <xdr:nvCxnSpPr>
        <xdr:cNvPr id="848" name="直線コネクタ 847"/>
        <xdr:cNvCxnSpPr/>
      </xdr:nvCxnSpPr>
      <xdr:spPr>
        <a:xfrm flipV="1">
          <a:off x="20434300" y="12772403"/>
          <a:ext cx="889000" cy="8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50" name="テキスト ボックス 84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1073</xdr:rowOff>
    </xdr:from>
    <xdr:to>
      <xdr:col>29</xdr:col>
      <xdr:colOff>517525</xdr:colOff>
      <xdr:row>75</xdr:row>
      <xdr:rowOff>78911</xdr:rowOff>
    </xdr:to>
    <xdr:cxnSp macro="">
      <xdr:nvCxnSpPr>
        <xdr:cNvPr id="851" name="直線コネクタ 850"/>
        <xdr:cNvCxnSpPr/>
      </xdr:nvCxnSpPr>
      <xdr:spPr>
        <a:xfrm flipV="1">
          <a:off x="19545300" y="12859823"/>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78911</xdr:rowOff>
    </xdr:from>
    <xdr:to>
      <xdr:col>28</xdr:col>
      <xdr:colOff>314325</xdr:colOff>
      <xdr:row>75</xdr:row>
      <xdr:rowOff>85217</xdr:rowOff>
    </xdr:to>
    <xdr:cxnSp macro="">
      <xdr:nvCxnSpPr>
        <xdr:cNvPr id="854" name="直線コネクタ 853"/>
        <xdr:cNvCxnSpPr/>
      </xdr:nvCxnSpPr>
      <xdr:spPr>
        <a:xfrm flipV="1">
          <a:off x="18656300" y="12937661"/>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45047</xdr:rowOff>
    </xdr:from>
    <xdr:to>
      <xdr:col>32</xdr:col>
      <xdr:colOff>238125</xdr:colOff>
      <xdr:row>74</xdr:row>
      <xdr:rowOff>146647</xdr:rowOff>
    </xdr:to>
    <xdr:sp macro="" textlink="">
      <xdr:nvSpPr>
        <xdr:cNvPr id="864" name="円/楕円 863"/>
        <xdr:cNvSpPr/>
      </xdr:nvSpPr>
      <xdr:spPr>
        <a:xfrm>
          <a:off x="22110700" y="127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67924</xdr:rowOff>
    </xdr:from>
    <xdr:ext cx="534377" cy="259045"/>
    <xdr:sp macro="" textlink="">
      <xdr:nvSpPr>
        <xdr:cNvPr id="865" name="繰出金該当値テキスト"/>
        <xdr:cNvSpPr txBox="1"/>
      </xdr:nvSpPr>
      <xdr:spPr>
        <a:xfrm>
          <a:off x="22212300" y="125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62,302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34303</xdr:rowOff>
    </xdr:from>
    <xdr:to>
      <xdr:col>31</xdr:col>
      <xdr:colOff>85725</xdr:colOff>
      <xdr:row>74</xdr:row>
      <xdr:rowOff>135903</xdr:rowOff>
    </xdr:to>
    <xdr:sp macro="" textlink="">
      <xdr:nvSpPr>
        <xdr:cNvPr id="866" name="円/楕円 865"/>
        <xdr:cNvSpPr/>
      </xdr:nvSpPr>
      <xdr:spPr>
        <a:xfrm>
          <a:off x="21272500" y="1272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152430</xdr:rowOff>
    </xdr:from>
    <xdr:ext cx="534377" cy="259045"/>
    <xdr:sp macro="" textlink="">
      <xdr:nvSpPr>
        <xdr:cNvPr id="867" name="テキスト ボックス 866"/>
        <xdr:cNvSpPr txBox="1"/>
      </xdr:nvSpPr>
      <xdr:spPr>
        <a:xfrm>
          <a:off x="21056111" y="1249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121723</xdr:rowOff>
    </xdr:from>
    <xdr:to>
      <xdr:col>29</xdr:col>
      <xdr:colOff>568325</xdr:colOff>
      <xdr:row>75</xdr:row>
      <xdr:rowOff>51873</xdr:rowOff>
    </xdr:to>
    <xdr:sp macro="" textlink="">
      <xdr:nvSpPr>
        <xdr:cNvPr id="868" name="円/楕円 867"/>
        <xdr:cNvSpPr/>
      </xdr:nvSpPr>
      <xdr:spPr>
        <a:xfrm>
          <a:off x="20383500" y="1280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43000</xdr:rowOff>
    </xdr:from>
    <xdr:ext cx="534377" cy="259045"/>
    <xdr:sp macro="" textlink="">
      <xdr:nvSpPr>
        <xdr:cNvPr id="869" name="テキスト ボックス 868"/>
        <xdr:cNvSpPr txBox="1"/>
      </xdr:nvSpPr>
      <xdr:spPr>
        <a:xfrm>
          <a:off x="20167111" y="1290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28111</xdr:rowOff>
    </xdr:from>
    <xdr:to>
      <xdr:col>28</xdr:col>
      <xdr:colOff>365125</xdr:colOff>
      <xdr:row>75</xdr:row>
      <xdr:rowOff>129711</xdr:rowOff>
    </xdr:to>
    <xdr:sp macro="" textlink="">
      <xdr:nvSpPr>
        <xdr:cNvPr id="870" name="円/楕円 869"/>
        <xdr:cNvSpPr/>
      </xdr:nvSpPr>
      <xdr:spPr>
        <a:xfrm>
          <a:off x="19494500" y="128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120838</xdr:rowOff>
    </xdr:from>
    <xdr:ext cx="534377" cy="259045"/>
    <xdr:sp macro="" textlink="">
      <xdr:nvSpPr>
        <xdr:cNvPr id="871" name="テキスト ボックス 870"/>
        <xdr:cNvSpPr txBox="1"/>
      </xdr:nvSpPr>
      <xdr:spPr>
        <a:xfrm>
          <a:off x="19278111" y="129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34417</xdr:rowOff>
    </xdr:from>
    <xdr:to>
      <xdr:col>27</xdr:col>
      <xdr:colOff>161925</xdr:colOff>
      <xdr:row>75</xdr:row>
      <xdr:rowOff>136017</xdr:rowOff>
    </xdr:to>
    <xdr:sp macro="" textlink="">
      <xdr:nvSpPr>
        <xdr:cNvPr id="872" name="円/楕円 871"/>
        <xdr:cNvSpPr/>
      </xdr:nvSpPr>
      <xdr:spPr>
        <a:xfrm>
          <a:off x="18605500" y="128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127144</xdr:rowOff>
    </xdr:from>
    <xdr:ext cx="534377" cy="259045"/>
    <xdr:sp macro="" textlink="">
      <xdr:nvSpPr>
        <xdr:cNvPr id="873" name="テキスト ボックス 872"/>
        <xdr:cNvSpPr txBox="1"/>
      </xdr:nvSpPr>
      <xdr:spPr>
        <a:xfrm>
          <a:off x="18389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項目において類似団体内平均値を下回っている。引き続き低コストかつ質の高い行政サービスの提供に努める。貸付金について類似団体内平均値を大きく上回っているが、これは制度融資の預託金が大部分を占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新潟県加茂市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28,223
28,135
133.72
11,353,276
11,208,137
104,278
7,091,127
9,785,607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122.4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106716</xdr:rowOff>
    </xdr:from>
    <xdr:to>
      <xdr:col>6</xdr:col>
      <xdr:colOff>511175</xdr:colOff>
      <xdr:row>35</xdr:row>
      <xdr:rowOff>124025</xdr:rowOff>
    </xdr:to>
    <xdr:cxnSp macro="">
      <xdr:nvCxnSpPr>
        <xdr:cNvPr id="63" name="直線コネクタ 62"/>
        <xdr:cNvCxnSpPr/>
      </xdr:nvCxnSpPr>
      <xdr:spPr>
        <a:xfrm>
          <a:off x="3797300" y="5936016"/>
          <a:ext cx="838200" cy="18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106716</xdr:rowOff>
    </xdr:from>
    <xdr:to>
      <xdr:col>5</xdr:col>
      <xdr:colOff>358775</xdr:colOff>
      <xdr:row>35</xdr:row>
      <xdr:rowOff>1234</xdr:rowOff>
    </xdr:to>
    <xdr:cxnSp macro="">
      <xdr:nvCxnSpPr>
        <xdr:cNvPr id="66" name="直線コネクタ 65"/>
        <xdr:cNvCxnSpPr/>
      </xdr:nvCxnSpPr>
      <xdr:spPr>
        <a:xfrm flipV="1">
          <a:off x="2908300" y="5936016"/>
          <a:ext cx="889000" cy="6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1234</xdr:rowOff>
    </xdr:from>
    <xdr:to>
      <xdr:col>4</xdr:col>
      <xdr:colOff>155575</xdr:colOff>
      <xdr:row>35</xdr:row>
      <xdr:rowOff>9398</xdr:rowOff>
    </xdr:to>
    <xdr:cxnSp macro="">
      <xdr:nvCxnSpPr>
        <xdr:cNvPr id="69" name="直線コネクタ 68"/>
        <xdr:cNvCxnSpPr/>
      </xdr:nvCxnSpPr>
      <xdr:spPr>
        <a:xfrm flipV="1">
          <a:off x="2019300" y="600198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77451</xdr:rowOff>
    </xdr:from>
    <xdr:ext cx="469744" cy="259045"/>
    <xdr:sp macro="" textlink="">
      <xdr:nvSpPr>
        <xdr:cNvPr id="71" name="テキスト ボックス 70"/>
        <xdr:cNvSpPr txBox="1"/>
      </xdr:nvSpPr>
      <xdr:spPr>
        <a:xfrm>
          <a:off x="2673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151783</xdr:rowOff>
    </xdr:from>
    <xdr:to>
      <xdr:col>2</xdr:col>
      <xdr:colOff>638175</xdr:colOff>
      <xdr:row>35</xdr:row>
      <xdr:rowOff>9398</xdr:rowOff>
    </xdr:to>
    <xdr:cxnSp macro="">
      <xdr:nvCxnSpPr>
        <xdr:cNvPr id="72" name="直線コネクタ 71"/>
        <xdr:cNvCxnSpPr/>
      </xdr:nvCxnSpPr>
      <xdr:spPr>
        <a:xfrm>
          <a:off x="1130300" y="5981083"/>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100964</xdr:rowOff>
    </xdr:from>
    <xdr:ext cx="469744" cy="259045"/>
    <xdr:sp macro="" textlink="">
      <xdr:nvSpPr>
        <xdr:cNvPr id="74" name="テキスト ボックス 73"/>
        <xdr:cNvSpPr txBox="1"/>
      </xdr:nvSpPr>
      <xdr:spPr>
        <a:xfrm>
          <a:off x="1784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37609</xdr:rowOff>
    </xdr:from>
    <xdr:ext cx="469744" cy="259045"/>
    <xdr:sp macro="" textlink="">
      <xdr:nvSpPr>
        <xdr:cNvPr id="76" name="テキスト ボックス 75"/>
        <xdr:cNvSpPr txBox="1"/>
      </xdr:nvSpPr>
      <xdr:spPr>
        <a:xfrm>
          <a:off x="895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73225</xdr:rowOff>
    </xdr:from>
    <xdr:to>
      <xdr:col>6</xdr:col>
      <xdr:colOff>561975</xdr:colOff>
      <xdr:row>36</xdr:row>
      <xdr:rowOff>3375</xdr:rowOff>
    </xdr:to>
    <xdr:sp macro="" textlink="">
      <xdr:nvSpPr>
        <xdr:cNvPr id="82" name="円/楕円 81"/>
        <xdr:cNvSpPr/>
      </xdr:nvSpPr>
      <xdr:spPr>
        <a:xfrm>
          <a:off x="4584700" y="607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96102</xdr:rowOff>
    </xdr:from>
    <xdr:ext cx="469744" cy="259045"/>
    <xdr:sp macro="" textlink="">
      <xdr:nvSpPr>
        <xdr:cNvPr id="83" name="議会費該当値テキスト"/>
        <xdr:cNvSpPr txBox="1"/>
      </xdr:nvSpPr>
      <xdr:spPr>
        <a:xfrm>
          <a:off x="4686300" y="592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55916</xdr:rowOff>
    </xdr:from>
    <xdr:to>
      <xdr:col>5</xdr:col>
      <xdr:colOff>409575</xdr:colOff>
      <xdr:row>34</xdr:row>
      <xdr:rowOff>157516</xdr:rowOff>
    </xdr:to>
    <xdr:sp macro="" textlink="">
      <xdr:nvSpPr>
        <xdr:cNvPr id="84" name="円/楕円 83"/>
        <xdr:cNvSpPr/>
      </xdr:nvSpPr>
      <xdr:spPr>
        <a:xfrm>
          <a:off x="3746500" y="58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2593</xdr:rowOff>
    </xdr:from>
    <xdr:ext cx="469744" cy="259045"/>
    <xdr:sp macro="" textlink="">
      <xdr:nvSpPr>
        <xdr:cNvPr id="85" name="テキスト ボックス 84"/>
        <xdr:cNvSpPr txBox="1"/>
      </xdr:nvSpPr>
      <xdr:spPr>
        <a:xfrm>
          <a:off x="3562427" y="566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121884</xdr:rowOff>
    </xdr:from>
    <xdr:to>
      <xdr:col>4</xdr:col>
      <xdr:colOff>206375</xdr:colOff>
      <xdr:row>35</xdr:row>
      <xdr:rowOff>52034</xdr:rowOff>
    </xdr:to>
    <xdr:sp macro="" textlink="">
      <xdr:nvSpPr>
        <xdr:cNvPr id="86" name="円/楕円 85"/>
        <xdr:cNvSpPr/>
      </xdr:nvSpPr>
      <xdr:spPr>
        <a:xfrm>
          <a:off x="2857500" y="595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68561</xdr:rowOff>
    </xdr:from>
    <xdr:ext cx="469744" cy="259045"/>
    <xdr:sp macro="" textlink="">
      <xdr:nvSpPr>
        <xdr:cNvPr id="87" name="テキスト ボックス 86"/>
        <xdr:cNvSpPr txBox="1"/>
      </xdr:nvSpPr>
      <xdr:spPr>
        <a:xfrm>
          <a:off x="2673427" y="572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130048</xdr:rowOff>
    </xdr:from>
    <xdr:to>
      <xdr:col>3</xdr:col>
      <xdr:colOff>3175</xdr:colOff>
      <xdr:row>35</xdr:row>
      <xdr:rowOff>60198</xdr:rowOff>
    </xdr:to>
    <xdr:sp macro="" textlink="">
      <xdr:nvSpPr>
        <xdr:cNvPr id="88" name="円/楕円 87"/>
        <xdr:cNvSpPr/>
      </xdr:nvSpPr>
      <xdr:spPr>
        <a:xfrm>
          <a:off x="1968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76725</xdr:rowOff>
    </xdr:from>
    <xdr:ext cx="469744" cy="259045"/>
    <xdr:sp macro="" textlink="">
      <xdr:nvSpPr>
        <xdr:cNvPr id="89" name="テキスト ボックス 88"/>
        <xdr:cNvSpPr txBox="1"/>
      </xdr:nvSpPr>
      <xdr:spPr>
        <a:xfrm>
          <a:off x="1784427"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100983</xdr:rowOff>
    </xdr:from>
    <xdr:to>
      <xdr:col>1</xdr:col>
      <xdr:colOff>485775</xdr:colOff>
      <xdr:row>35</xdr:row>
      <xdr:rowOff>31133</xdr:rowOff>
    </xdr:to>
    <xdr:sp macro="" textlink="">
      <xdr:nvSpPr>
        <xdr:cNvPr id="90" name="円/楕円 89"/>
        <xdr:cNvSpPr/>
      </xdr:nvSpPr>
      <xdr:spPr>
        <a:xfrm>
          <a:off x="1079500" y="593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47660</xdr:rowOff>
    </xdr:from>
    <xdr:ext cx="469744" cy="259045"/>
    <xdr:sp macro="" textlink="">
      <xdr:nvSpPr>
        <xdr:cNvPr id="91" name="テキスト ボックス 90"/>
        <xdr:cNvSpPr txBox="1"/>
      </xdr:nvSpPr>
      <xdr:spPr>
        <a:xfrm>
          <a:off x="895427" y="570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30608</xdr:rowOff>
    </xdr:from>
    <xdr:to>
      <xdr:col>6</xdr:col>
      <xdr:colOff>511175</xdr:colOff>
      <xdr:row>58</xdr:row>
      <xdr:rowOff>54619</xdr:rowOff>
    </xdr:to>
    <xdr:cxnSp macro="">
      <xdr:nvCxnSpPr>
        <xdr:cNvPr id="120" name="直線コネクタ 119"/>
        <xdr:cNvCxnSpPr/>
      </xdr:nvCxnSpPr>
      <xdr:spPr>
        <a:xfrm>
          <a:off x="3797300" y="9974708"/>
          <a:ext cx="838200" cy="2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30608</xdr:rowOff>
    </xdr:from>
    <xdr:to>
      <xdr:col>5</xdr:col>
      <xdr:colOff>358775</xdr:colOff>
      <xdr:row>58</xdr:row>
      <xdr:rowOff>30883</xdr:rowOff>
    </xdr:to>
    <xdr:cxnSp macro="">
      <xdr:nvCxnSpPr>
        <xdr:cNvPr id="123" name="直線コネクタ 122"/>
        <xdr:cNvCxnSpPr/>
      </xdr:nvCxnSpPr>
      <xdr:spPr>
        <a:xfrm flipV="1">
          <a:off x="2908300" y="997470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30883</xdr:rowOff>
    </xdr:from>
    <xdr:to>
      <xdr:col>4</xdr:col>
      <xdr:colOff>155575</xdr:colOff>
      <xdr:row>58</xdr:row>
      <xdr:rowOff>47502</xdr:rowOff>
    </xdr:to>
    <xdr:cxnSp macro="">
      <xdr:nvCxnSpPr>
        <xdr:cNvPr id="126" name="直線コネクタ 125"/>
        <xdr:cNvCxnSpPr/>
      </xdr:nvCxnSpPr>
      <xdr:spPr>
        <a:xfrm flipV="1">
          <a:off x="2019300" y="9974983"/>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45345</xdr:rowOff>
    </xdr:from>
    <xdr:to>
      <xdr:col>2</xdr:col>
      <xdr:colOff>638175</xdr:colOff>
      <xdr:row>58</xdr:row>
      <xdr:rowOff>47502</xdr:rowOff>
    </xdr:to>
    <xdr:cxnSp macro="">
      <xdr:nvCxnSpPr>
        <xdr:cNvPr id="129" name="直線コネクタ 128"/>
        <xdr:cNvCxnSpPr/>
      </xdr:nvCxnSpPr>
      <xdr:spPr>
        <a:xfrm>
          <a:off x="1130300" y="9989445"/>
          <a:ext cx="889000" cy="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3819</xdr:rowOff>
    </xdr:from>
    <xdr:to>
      <xdr:col>6</xdr:col>
      <xdr:colOff>561975</xdr:colOff>
      <xdr:row>58</xdr:row>
      <xdr:rowOff>105419</xdr:rowOff>
    </xdr:to>
    <xdr:sp macro="" textlink="">
      <xdr:nvSpPr>
        <xdr:cNvPr id="139" name="円/楕円 138"/>
        <xdr:cNvSpPr/>
      </xdr:nvSpPr>
      <xdr:spPr>
        <a:xfrm>
          <a:off x="4584700" y="994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90196</xdr:rowOff>
    </xdr:from>
    <xdr:ext cx="534377" cy="259045"/>
    <xdr:sp macro="" textlink="">
      <xdr:nvSpPr>
        <xdr:cNvPr id="140" name="総務費該当値テキスト"/>
        <xdr:cNvSpPr txBox="1"/>
      </xdr:nvSpPr>
      <xdr:spPr>
        <a:xfrm>
          <a:off x="4686300" y="98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151258</xdr:rowOff>
    </xdr:from>
    <xdr:to>
      <xdr:col>5</xdr:col>
      <xdr:colOff>409575</xdr:colOff>
      <xdr:row>58</xdr:row>
      <xdr:rowOff>81408</xdr:rowOff>
    </xdr:to>
    <xdr:sp macro="" textlink="">
      <xdr:nvSpPr>
        <xdr:cNvPr id="141" name="円/楕円 140"/>
        <xdr:cNvSpPr/>
      </xdr:nvSpPr>
      <xdr:spPr>
        <a:xfrm>
          <a:off x="3746500" y="992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72535</xdr:rowOff>
    </xdr:from>
    <xdr:ext cx="534377" cy="259045"/>
    <xdr:sp macro="" textlink="">
      <xdr:nvSpPr>
        <xdr:cNvPr id="142" name="テキスト ボックス 141"/>
        <xdr:cNvSpPr txBox="1"/>
      </xdr:nvSpPr>
      <xdr:spPr>
        <a:xfrm>
          <a:off x="3530111" y="1001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151533</xdr:rowOff>
    </xdr:from>
    <xdr:to>
      <xdr:col>4</xdr:col>
      <xdr:colOff>206375</xdr:colOff>
      <xdr:row>58</xdr:row>
      <xdr:rowOff>81683</xdr:rowOff>
    </xdr:to>
    <xdr:sp macro="" textlink="">
      <xdr:nvSpPr>
        <xdr:cNvPr id="143" name="円/楕円 142"/>
        <xdr:cNvSpPr/>
      </xdr:nvSpPr>
      <xdr:spPr>
        <a:xfrm>
          <a:off x="2857500" y="992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72810</xdr:rowOff>
    </xdr:from>
    <xdr:ext cx="534377" cy="259045"/>
    <xdr:sp macro="" textlink="">
      <xdr:nvSpPr>
        <xdr:cNvPr id="144" name="テキスト ボックス 143"/>
        <xdr:cNvSpPr txBox="1"/>
      </xdr:nvSpPr>
      <xdr:spPr>
        <a:xfrm>
          <a:off x="2641111" y="1001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168152</xdr:rowOff>
    </xdr:from>
    <xdr:to>
      <xdr:col>3</xdr:col>
      <xdr:colOff>3175</xdr:colOff>
      <xdr:row>58</xdr:row>
      <xdr:rowOff>98302</xdr:rowOff>
    </xdr:to>
    <xdr:sp macro="" textlink="">
      <xdr:nvSpPr>
        <xdr:cNvPr id="145" name="円/楕円 144"/>
        <xdr:cNvSpPr/>
      </xdr:nvSpPr>
      <xdr:spPr>
        <a:xfrm>
          <a:off x="1968500" y="994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89429</xdr:rowOff>
    </xdr:from>
    <xdr:ext cx="534377" cy="259045"/>
    <xdr:sp macro="" textlink="">
      <xdr:nvSpPr>
        <xdr:cNvPr id="146" name="テキスト ボックス 145"/>
        <xdr:cNvSpPr txBox="1"/>
      </xdr:nvSpPr>
      <xdr:spPr>
        <a:xfrm>
          <a:off x="1752111" y="100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165995</xdr:rowOff>
    </xdr:from>
    <xdr:to>
      <xdr:col>1</xdr:col>
      <xdr:colOff>485775</xdr:colOff>
      <xdr:row>58</xdr:row>
      <xdr:rowOff>96145</xdr:rowOff>
    </xdr:to>
    <xdr:sp macro="" textlink="">
      <xdr:nvSpPr>
        <xdr:cNvPr id="147" name="円/楕円 146"/>
        <xdr:cNvSpPr/>
      </xdr:nvSpPr>
      <xdr:spPr>
        <a:xfrm>
          <a:off x="1079500" y="9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87272</xdr:rowOff>
    </xdr:from>
    <xdr:ext cx="534377" cy="259045"/>
    <xdr:sp macro="" textlink="">
      <xdr:nvSpPr>
        <xdr:cNvPr id="148" name="テキスト ボックス 147"/>
        <xdr:cNvSpPr txBox="1"/>
      </xdr:nvSpPr>
      <xdr:spPr>
        <a:xfrm>
          <a:off x="863111" y="1003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80263</xdr:rowOff>
    </xdr:from>
    <xdr:to>
      <xdr:col>6</xdr:col>
      <xdr:colOff>511175</xdr:colOff>
      <xdr:row>78</xdr:row>
      <xdr:rowOff>103155</xdr:rowOff>
    </xdr:to>
    <xdr:cxnSp macro="">
      <xdr:nvCxnSpPr>
        <xdr:cNvPr id="178" name="直線コネクタ 177"/>
        <xdr:cNvCxnSpPr/>
      </xdr:nvCxnSpPr>
      <xdr:spPr>
        <a:xfrm flipV="1">
          <a:off x="3797300" y="13453363"/>
          <a:ext cx="8382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103155</xdr:rowOff>
    </xdr:from>
    <xdr:to>
      <xdr:col>5</xdr:col>
      <xdr:colOff>358775</xdr:colOff>
      <xdr:row>78</xdr:row>
      <xdr:rowOff>115663</xdr:rowOff>
    </xdr:to>
    <xdr:cxnSp macro="">
      <xdr:nvCxnSpPr>
        <xdr:cNvPr id="181" name="直線コネクタ 180"/>
        <xdr:cNvCxnSpPr/>
      </xdr:nvCxnSpPr>
      <xdr:spPr>
        <a:xfrm flipV="1">
          <a:off x="2908300" y="13476255"/>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115663</xdr:rowOff>
    </xdr:from>
    <xdr:to>
      <xdr:col>4</xdr:col>
      <xdr:colOff>155575</xdr:colOff>
      <xdr:row>78</xdr:row>
      <xdr:rowOff>141284</xdr:rowOff>
    </xdr:to>
    <xdr:cxnSp macro="">
      <xdr:nvCxnSpPr>
        <xdr:cNvPr id="184" name="直線コネクタ 183"/>
        <xdr:cNvCxnSpPr/>
      </xdr:nvCxnSpPr>
      <xdr:spPr>
        <a:xfrm flipV="1">
          <a:off x="2019300" y="13488763"/>
          <a:ext cx="889000" cy="2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141284</xdr:rowOff>
    </xdr:from>
    <xdr:to>
      <xdr:col>2</xdr:col>
      <xdr:colOff>638175</xdr:colOff>
      <xdr:row>78</xdr:row>
      <xdr:rowOff>148399</xdr:rowOff>
    </xdr:to>
    <xdr:cxnSp macro="">
      <xdr:nvCxnSpPr>
        <xdr:cNvPr id="187" name="直線コネクタ 186"/>
        <xdr:cNvCxnSpPr/>
      </xdr:nvCxnSpPr>
      <xdr:spPr>
        <a:xfrm flipV="1">
          <a:off x="1130300" y="13514384"/>
          <a:ext cx="889000" cy="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29463</xdr:rowOff>
    </xdr:from>
    <xdr:to>
      <xdr:col>6</xdr:col>
      <xdr:colOff>561975</xdr:colOff>
      <xdr:row>78</xdr:row>
      <xdr:rowOff>131063</xdr:rowOff>
    </xdr:to>
    <xdr:sp macro="" textlink="">
      <xdr:nvSpPr>
        <xdr:cNvPr id="197" name="円/楕円 196"/>
        <xdr:cNvSpPr/>
      </xdr:nvSpPr>
      <xdr:spPr>
        <a:xfrm>
          <a:off x="45847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128789</xdr:rowOff>
    </xdr:from>
    <xdr:ext cx="599010" cy="259045"/>
    <xdr:sp macro="" textlink="">
      <xdr:nvSpPr>
        <xdr:cNvPr id="198" name="民生費該当値テキスト"/>
        <xdr:cNvSpPr txBox="1"/>
      </xdr:nvSpPr>
      <xdr:spPr>
        <a:xfrm>
          <a:off x="4686300" y="1333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52355</xdr:rowOff>
    </xdr:from>
    <xdr:to>
      <xdr:col>5</xdr:col>
      <xdr:colOff>409575</xdr:colOff>
      <xdr:row>78</xdr:row>
      <xdr:rowOff>153955</xdr:rowOff>
    </xdr:to>
    <xdr:sp macro="" textlink="">
      <xdr:nvSpPr>
        <xdr:cNvPr id="199" name="円/楕円 198"/>
        <xdr:cNvSpPr/>
      </xdr:nvSpPr>
      <xdr:spPr>
        <a:xfrm>
          <a:off x="3746500" y="134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145082</xdr:rowOff>
    </xdr:from>
    <xdr:ext cx="599010" cy="259045"/>
    <xdr:sp macro="" textlink="">
      <xdr:nvSpPr>
        <xdr:cNvPr id="200" name="テキスト ボックス 199"/>
        <xdr:cNvSpPr txBox="1"/>
      </xdr:nvSpPr>
      <xdr:spPr>
        <a:xfrm>
          <a:off x="3497794" y="1351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64863</xdr:rowOff>
    </xdr:from>
    <xdr:to>
      <xdr:col>4</xdr:col>
      <xdr:colOff>206375</xdr:colOff>
      <xdr:row>78</xdr:row>
      <xdr:rowOff>166463</xdr:rowOff>
    </xdr:to>
    <xdr:sp macro="" textlink="">
      <xdr:nvSpPr>
        <xdr:cNvPr id="201" name="円/楕円 200"/>
        <xdr:cNvSpPr/>
      </xdr:nvSpPr>
      <xdr:spPr>
        <a:xfrm>
          <a:off x="2857500" y="134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157590</xdr:rowOff>
    </xdr:from>
    <xdr:ext cx="599010" cy="259045"/>
    <xdr:sp macro="" textlink="">
      <xdr:nvSpPr>
        <xdr:cNvPr id="202" name="テキスト ボックス 201"/>
        <xdr:cNvSpPr txBox="1"/>
      </xdr:nvSpPr>
      <xdr:spPr>
        <a:xfrm>
          <a:off x="2608794" y="1353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90484</xdr:rowOff>
    </xdr:from>
    <xdr:to>
      <xdr:col>3</xdr:col>
      <xdr:colOff>3175</xdr:colOff>
      <xdr:row>79</xdr:row>
      <xdr:rowOff>20634</xdr:rowOff>
    </xdr:to>
    <xdr:sp macro="" textlink="">
      <xdr:nvSpPr>
        <xdr:cNvPr id="203" name="円/楕円 202"/>
        <xdr:cNvSpPr/>
      </xdr:nvSpPr>
      <xdr:spPr>
        <a:xfrm>
          <a:off x="1968500" y="1346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11761</xdr:rowOff>
    </xdr:from>
    <xdr:ext cx="599010" cy="259045"/>
    <xdr:sp macro="" textlink="">
      <xdr:nvSpPr>
        <xdr:cNvPr id="204" name="テキスト ボックス 203"/>
        <xdr:cNvSpPr txBox="1"/>
      </xdr:nvSpPr>
      <xdr:spPr>
        <a:xfrm>
          <a:off x="1719794" y="1355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119,584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97599</xdr:rowOff>
    </xdr:from>
    <xdr:to>
      <xdr:col>1</xdr:col>
      <xdr:colOff>485775</xdr:colOff>
      <xdr:row>79</xdr:row>
      <xdr:rowOff>27749</xdr:rowOff>
    </xdr:to>
    <xdr:sp macro="" textlink="">
      <xdr:nvSpPr>
        <xdr:cNvPr id="205" name="円/楕円 204"/>
        <xdr:cNvSpPr/>
      </xdr:nvSpPr>
      <xdr:spPr>
        <a:xfrm>
          <a:off x="1079500" y="1347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18876</xdr:rowOff>
    </xdr:from>
    <xdr:ext cx="599010" cy="259045"/>
    <xdr:sp macro="" textlink="">
      <xdr:nvSpPr>
        <xdr:cNvPr id="206" name="テキスト ボックス 205"/>
        <xdr:cNvSpPr txBox="1"/>
      </xdr:nvSpPr>
      <xdr:spPr>
        <a:xfrm>
          <a:off x="830794" y="1356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67577</xdr:rowOff>
    </xdr:from>
    <xdr:to>
      <xdr:col>6</xdr:col>
      <xdr:colOff>511175</xdr:colOff>
      <xdr:row>97</xdr:row>
      <xdr:rowOff>69571</xdr:rowOff>
    </xdr:to>
    <xdr:cxnSp macro="">
      <xdr:nvCxnSpPr>
        <xdr:cNvPr id="235" name="直線コネクタ 234"/>
        <xdr:cNvCxnSpPr/>
      </xdr:nvCxnSpPr>
      <xdr:spPr>
        <a:xfrm flipV="1">
          <a:off x="3797300" y="16698227"/>
          <a:ext cx="8382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69571</xdr:rowOff>
    </xdr:from>
    <xdr:to>
      <xdr:col>5</xdr:col>
      <xdr:colOff>358775</xdr:colOff>
      <xdr:row>97</xdr:row>
      <xdr:rowOff>70638</xdr:rowOff>
    </xdr:to>
    <xdr:cxnSp macro="">
      <xdr:nvCxnSpPr>
        <xdr:cNvPr id="238" name="直線コネクタ 237"/>
        <xdr:cNvCxnSpPr/>
      </xdr:nvCxnSpPr>
      <xdr:spPr>
        <a:xfrm flipV="1">
          <a:off x="2908300" y="16700221"/>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70638</xdr:rowOff>
    </xdr:from>
    <xdr:to>
      <xdr:col>4</xdr:col>
      <xdr:colOff>155575</xdr:colOff>
      <xdr:row>97</xdr:row>
      <xdr:rowOff>73774</xdr:rowOff>
    </xdr:to>
    <xdr:cxnSp macro="">
      <xdr:nvCxnSpPr>
        <xdr:cNvPr id="241" name="直線コネクタ 240"/>
        <xdr:cNvCxnSpPr/>
      </xdr:nvCxnSpPr>
      <xdr:spPr>
        <a:xfrm flipV="1">
          <a:off x="2019300" y="16701288"/>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73774</xdr:rowOff>
    </xdr:from>
    <xdr:to>
      <xdr:col>2</xdr:col>
      <xdr:colOff>638175</xdr:colOff>
      <xdr:row>97</xdr:row>
      <xdr:rowOff>74981</xdr:rowOff>
    </xdr:to>
    <xdr:cxnSp macro="">
      <xdr:nvCxnSpPr>
        <xdr:cNvPr id="244" name="直線コネクタ 243"/>
        <xdr:cNvCxnSpPr/>
      </xdr:nvCxnSpPr>
      <xdr:spPr>
        <a:xfrm flipV="1">
          <a:off x="1130300" y="16704424"/>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16777</xdr:rowOff>
    </xdr:from>
    <xdr:to>
      <xdr:col>6</xdr:col>
      <xdr:colOff>561975</xdr:colOff>
      <xdr:row>97</xdr:row>
      <xdr:rowOff>118377</xdr:rowOff>
    </xdr:to>
    <xdr:sp macro="" textlink="">
      <xdr:nvSpPr>
        <xdr:cNvPr id="254" name="円/楕円 253"/>
        <xdr:cNvSpPr/>
      </xdr:nvSpPr>
      <xdr:spPr>
        <a:xfrm>
          <a:off x="4584700" y="166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103154</xdr:rowOff>
    </xdr:from>
    <xdr:ext cx="534377" cy="259045"/>
    <xdr:sp macro="" textlink="">
      <xdr:nvSpPr>
        <xdr:cNvPr id="255" name="衛生費該当値テキスト"/>
        <xdr:cNvSpPr txBox="1"/>
      </xdr:nvSpPr>
      <xdr:spPr>
        <a:xfrm>
          <a:off x="4686300" y="1656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18771</xdr:rowOff>
    </xdr:from>
    <xdr:to>
      <xdr:col>5</xdr:col>
      <xdr:colOff>409575</xdr:colOff>
      <xdr:row>97</xdr:row>
      <xdr:rowOff>120371</xdr:rowOff>
    </xdr:to>
    <xdr:sp macro="" textlink="">
      <xdr:nvSpPr>
        <xdr:cNvPr id="256" name="円/楕円 255"/>
        <xdr:cNvSpPr/>
      </xdr:nvSpPr>
      <xdr:spPr>
        <a:xfrm>
          <a:off x="3746500" y="1664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111498</xdr:rowOff>
    </xdr:from>
    <xdr:ext cx="534377" cy="259045"/>
    <xdr:sp macro="" textlink="">
      <xdr:nvSpPr>
        <xdr:cNvPr id="257" name="テキスト ボックス 256"/>
        <xdr:cNvSpPr txBox="1"/>
      </xdr:nvSpPr>
      <xdr:spPr>
        <a:xfrm>
          <a:off x="3530111" y="167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19838</xdr:rowOff>
    </xdr:from>
    <xdr:to>
      <xdr:col>4</xdr:col>
      <xdr:colOff>206375</xdr:colOff>
      <xdr:row>97</xdr:row>
      <xdr:rowOff>121438</xdr:rowOff>
    </xdr:to>
    <xdr:sp macro="" textlink="">
      <xdr:nvSpPr>
        <xdr:cNvPr id="258" name="円/楕円 257"/>
        <xdr:cNvSpPr/>
      </xdr:nvSpPr>
      <xdr:spPr>
        <a:xfrm>
          <a:off x="2857500" y="166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112565</xdr:rowOff>
    </xdr:from>
    <xdr:ext cx="534377" cy="259045"/>
    <xdr:sp macro="" textlink="">
      <xdr:nvSpPr>
        <xdr:cNvPr id="259" name="テキスト ボックス 258"/>
        <xdr:cNvSpPr txBox="1"/>
      </xdr:nvSpPr>
      <xdr:spPr>
        <a:xfrm>
          <a:off x="2641111" y="1674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22974</xdr:rowOff>
    </xdr:from>
    <xdr:to>
      <xdr:col>3</xdr:col>
      <xdr:colOff>3175</xdr:colOff>
      <xdr:row>97</xdr:row>
      <xdr:rowOff>124574</xdr:rowOff>
    </xdr:to>
    <xdr:sp macro="" textlink="">
      <xdr:nvSpPr>
        <xdr:cNvPr id="260" name="円/楕円 259"/>
        <xdr:cNvSpPr/>
      </xdr:nvSpPr>
      <xdr:spPr>
        <a:xfrm>
          <a:off x="1968500" y="1665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115701</xdr:rowOff>
    </xdr:from>
    <xdr:ext cx="534377" cy="259045"/>
    <xdr:sp macro="" textlink="">
      <xdr:nvSpPr>
        <xdr:cNvPr id="261" name="テキスト ボックス 260"/>
        <xdr:cNvSpPr txBox="1"/>
      </xdr:nvSpPr>
      <xdr:spPr>
        <a:xfrm>
          <a:off x="1752111" y="167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24181</xdr:rowOff>
    </xdr:from>
    <xdr:to>
      <xdr:col>1</xdr:col>
      <xdr:colOff>485775</xdr:colOff>
      <xdr:row>97</xdr:row>
      <xdr:rowOff>125781</xdr:rowOff>
    </xdr:to>
    <xdr:sp macro="" textlink="">
      <xdr:nvSpPr>
        <xdr:cNvPr id="262" name="円/楕円 261"/>
        <xdr:cNvSpPr/>
      </xdr:nvSpPr>
      <xdr:spPr>
        <a:xfrm>
          <a:off x="1079500" y="166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116908</xdr:rowOff>
    </xdr:from>
    <xdr:ext cx="534377" cy="259045"/>
    <xdr:sp macro="" textlink="">
      <xdr:nvSpPr>
        <xdr:cNvPr id="263" name="テキスト ボックス 262"/>
        <xdr:cNvSpPr txBox="1"/>
      </xdr:nvSpPr>
      <xdr:spPr>
        <a:xfrm>
          <a:off x="863111" y="1674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7684</xdr:rowOff>
    </xdr:from>
    <xdr:to>
      <xdr:col>15</xdr:col>
      <xdr:colOff>180975</xdr:colOff>
      <xdr:row>36</xdr:row>
      <xdr:rowOff>22542</xdr:rowOff>
    </xdr:to>
    <xdr:cxnSp macro="">
      <xdr:nvCxnSpPr>
        <xdr:cNvPr id="292" name="直線コネクタ 291"/>
        <xdr:cNvCxnSpPr/>
      </xdr:nvCxnSpPr>
      <xdr:spPr>
        <a:xfrm>
          <a:off x="9639300" y="6179884"/>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85805</xdr:rowOff>
    </xdr:from>
    <xdr:ext cx="469744" cy="259045"/>
    <xdr:sp macro="" textlink="">
      <xdr:nvSpPr>
        <xdr:cNvPr id="293" name="労働費平均値テキスト"/>
        <xdr:cNvSpPr txBox="1"/>
      </xdr:nvSpPr>
      <xdr:spPr>
        <a:xfrm>
          <a:off x="10528300" y="6429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7684</xdr:rowOff>
    </xdr:from>
    <xdr:to>
      <xdr:col>14</xdr:col>
      <xdr:colOff>28575</xdr:colOff>
      <xdr:row>36</xdr:row>
      <xdr:rowOff>15684</xdr:rowOff>
    </xdr:to>
    <xdr:cxnSp macro="">
      <xdr:nvCxnSpPr>
        <xdr:cNvPr id="295" name="直線コネクタ 294"/>
        <xdr:cNvCxnSpPr/>
      </xdr:nvCxnSpPr>
      <xdr:spPr>
        <a:xfrm flipV="1">
          <a:off x="8750300" y="6179884"/>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297" name="テキスト ボックス 296"/>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15684</xdr:rowOff>
    </xdr:from>
    <xdr:to>
      <xdr:col>12</xdr:col>
      <xdr:colOff>511175</xdr:colOff>
      <xdr:row>36</xdr:row>
      <xdr:rowOff>28258</xdr:rowOff>
    </xdr:to>
    <xdr:cxnSp macro="">
      <xdr:nvCxnSpPr>
        <xdr:cNvPr id="298" name="直線コネクタ 297"/>
        <xdr:cNvCxnSpPr/>
      </xdr:nvCxnSpPr>
      <xdr:spPr>
        <a:xfrm flipV="1">
          <a:off x="7861300" y="6187884"/>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100474</xdr:rowOff>
    </xdr:from>
    <xdr:ext cx="469744" cy="259045"/>
    <xdr:sp macro="" textlink="">
      <xdr:nvSpPr>
        <xdr:cNvPr id="300" name="テキスト ボックス 299"/>
        <xdr:cNvSpPr txBox="1"/>
      </xdr:nvSpPr>
      <xdr:spPr>
        <a:xfrm>
          <a:off x="8515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26543</xdr:rowOff>
    </xdr:from>
    <xdr:to>
      <xdr:col>11</xdr:col>
      <xdr:colOff>307975</xdr:colOff>
      <xdr:row>36</xdr:row>
      <xdr:rowOff>28258</xdr:rowOff>
    </xdr:to>
    <xdr:cxnSp macro="">
      <xdr:nvCxnSpPr>
        <xdr:cNvPr id="301" name="直線コネクタ 300"/>
        <xdr:cNvCxnSpPr/>
      </xdr:nvCxnSpPr>
      <xdr:spPr>
        <a:xfrm>
          <a:off x="6972300" y="619874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148099</xdr:rowOff>
    </xdr:from>
    <xdr:ext cx="469744" cy="259045"/>
    <xdr:sp macro="" textlink="">
      <xdr:nvSpPr>
        <xdr:cNvPr id="303" name="テキスト ボックス 302"/>
        <xdr:cNvSpPr txBox="1"/>
      </xdr:nvSpPr>
      <xdr:spPr>
        <a:xfrm>
          <a:off x="7626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143192</xdr:rowOff>
    </xdr:from>
    <xdr:to>
      <xdr:col>15</xdr:col>
      <xdr:colOff>231775</xdr:colOff>
      <xdr:row>36</xdr:row>
      <xdr:rowOff>73342</xdr:rowOff>
    </xdr:to>
    <xdr:sp macro="" textlink="">
      <xdr:nvSpPr>
        <xdr:cNvPr id="311" name="円/楕円 310"/>
        <xdr:cNvSpPr/>
      </xdr:nvSpPr>
      <xdr:spPr>
        <a:xfrm>
          <a:off x="10426700" y="61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166069</xdr:rowOff>
    </xdr:from>
    <xdr:ext cx="469744" cy="259045"/>
    <xdr:sp macro="" textlink="">
      <xdr:nvSpPr>
        <xdr:cNvPr id="312" name="労働費該当値テキスト"/>
        <xdr:cNvSpPr txBox="1"/>
      </xdr:nvSpPr>
      <xdr:spPr>
        <a:xfrm>
          <a:off x="10528300" y="599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128334</xdr:rowOff>
    </xdr:from>
    <xdr:to>
      <xdr:col>14</xdr:col>
      <xdr:colOff>79375</xdr:colOff>
      <xdr:row>36</xdr:row>
      <xdr:rowOff>58484</xdr:rowOff>
    </xdr:to>
    <xdr:sp macro="" textlink="">
      <xdr:nvSpPr>
        <xdr:cNvPr id="313" name="円/楕円 312"/>
        <xdr:cNvSpPr/>
      </xdr:nvSpPr>
      <xdr:spPr>
        <a:xfrm>
          <a:off x="9588500" y="612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75011</xdr:rowOff>
    </xdr:from>
    <xdr:ext cx="469744" cy="259045"/>
    <xdr:sp macro="" textlink="">
      <xdr:nvSpPr>
        <xdr:cNvPr id="314" name="テキスト ボックス 313"/>
        <xdr:cNvSpPr txBox="1"/>
      </xdr:nvSpPr>
      <xdr:spPr>
        <a:xfrm>
          <a:off x="9404427" y="590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136334</xdr:rowOff>
    </xdr:from>
    <xdr:to>
      <xdr:col>12</xdr:col>
      <xdr:colOff>561975</xdr:colOff>
      <xdr:row>36</xdr:row>
      <xdr:rowOff>66484</xdr:rowOff>
    </xdr:to>
    <xdr:sp macro="" textlink="">
      <xdr:nvSpPr>
        <xdr:cNvPr id="315" name="円/楕円 314"/>
        <xdr:cNvSpPr/>
      </xdr:nvSpPr>
      <xdr:spPr>
        <a:xfrm>
          <a:off x="8699500" y="61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83011</xdr:rowOff>
    </xdr:from>
    <xdr:ext cx="469744" cy="259045"/>
    <xdr:sp macro="" textlink="">
      <xdr:nvSpPr>
        <xdr:cNvPr id="316" name="テキスト ボックス 315"/>
        <xdr:cNvSpPr txBox="1"/>
      </xdr:nvSpPr>
      <xdr:spPr>
        <a:xfrm>
          <a:off x="8515427" y="591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148908</xdr:rowOff>
    </xdr:from>
    <xdr:to>
      <xdr:col>11</xdr:col>
      <xdr:colOff>358775</xdr:colOff>
      <xdr:row>36</xdr:row>
      <xdr:rowOff>79058</xdr:rowOff>
    </xdr:to>
    <xdr:sp macro="" textlink="">
      <xdr:nvSpPr>
        <xdr:cNvPr id="317" name="円/楕円 316"/>
        <xdr:cNvSpPr/>
      </xdr:nvSpPr>
      <xdr:spPr>
        <a:xfrm>
          <a:off x="7810500" y="614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95585</xdr:rowOff>
    </xdr:from>
    <xdr:ext cx="469744" cy="259045"/>
    <xdr:sp macro="" textlink="">
      <xdr:nvSpPr>
        <xdr:cNvPr id="318" name="テキスト ボックス 317"/>
        <xdr:cNvSpPr txBox="1"/>
      </xdr:nvSpPr>
      <xdr:spPr>
        <a:xfrm>
          <a:off x="7626427" y="592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147193</xdr:rowOff>
    </xdr:from>
    <xdr:to>
      <xdr:col>10</xdr:col>
      <xdr:colOff>155575</xdr:colOff>
      <xdr:row>36</xdr:row>
      <xdr:rowOff>77343</xdr:rowOff>
    </xdr:to>
    <xdr:sp macro="" textlink="">
      <xdr:nvSpPr>
        <xdr:cNvPr id="319" name="円/楕円 318"/>
        <xdr:cNvSpPr/>
      </xdr:nvSpPr>
      <xdr:spPr>
        <a:xfrm>
          <a:off x="6921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68470</xdr:rowOff>
    </xdr:from>
    <xdr:ext cx="469744" cy="259045"/>
    <xdr:sp macro="" textlink="">
      <xdr:nvSpPr>
        <xdr:cNvPr id="320" name="テキスト ボックス 319"/>
        <xdr:cNvSpPr txBox="1"/>
      </xdr:nvSpPr>
      <xdr:spPr>
        <a:xfrm>
          <a:off x="6737427"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105283</xdr:rowOff>
    </xdr:from>
    <xdr:to>
      <xdr:col>15</xdr:col>
      <xdr:colOff>180975</xdr:colOff>
      <xdr:row>58</xdr:row>
      <xdr:rowOff>109982</xdr:rowOff>
    </xdr:to>
    <xdr:cxnSp macro="">
      <xdr:nvCxnSpPr>
        <xdr:cNvPr id="349" name="直線コネクタ 348"/>
        <xdr:cNvCxnSpPr/>
      </xdr:nvCxnSpPr>
      <xdr:spPr>
        <a:xfrm>
          <a:off x="9639300" y="10049383"/>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58674</xdr:rowOff>
    </xdr:from>
    <xdr:to>
      <xdr:col>14</xdr:col>
      <xdr:colOff>28575</xdr:colOff>
      <xdr:row>58</xdr:row>
      <xdr:rowOff>105283</xdr:rowOff>
    </xdr:to>
    <xdr:cxnSp macro="">
      <xdr:nvCxnSpPr>
        <xdr:cNvPr id="352" name="直線コネクタ 351"/>
        <xdr:cNvCxnSpPr/>
      </xdr:nvCxnSpPr>
      <xdr:spPr>
        <a:xfrm>
          <a:off x="8750300" y="10002774"/>
          <a:ext cx="889000"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58674</xdr:rowOff>
    </xdr:from>
    <xdr:to>
      <xdr:col>12</xdr:col>
      <xdr:colOff>511175</xdr:colOff>
      <xdr:row>58</xdr:row>
      <xdr:rowOff>115798</xdr:rowOff>
    </xdr:to>
    <xdr:cxnSp macro="">
      <xdr:nvCxnSpPr>
        <xdr:cNvPr id="355" name="直線コネクタ 354"/>
        <xdr:cNvCxnSpPr/>
      </xdr:nvCxnSpPr>
      <xdr:spPr>
        <a:xfrm flipV="1">
          <a:off x="7861300" y="10002774"/>
          <a:ext cx="889000" cy="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105816</xdr:rowOff>
    </xdr:from>
    <xdr:to>
      <xdr:col>11</xdr:col>
      <xdr:colOff>307975</xdr:colOff>
      <xdr:row>58</xdr:row>
      <xdr:rowOff>115798</xdr:rowOff>
    </xdr:to>
    <xdr:cxnSp macro="">
      <xdr:nvCxnSpPr>
        <xdr:cNvPr id="358" name="直線コネクタ 357"/>
        <xdr:cNvCxnSpPr/>
      </xdr:nvCxnSpPr>
      <xdr:spPr>
        <a:xfrm>
          <a:off x="6972300" y="10049916"/>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59182</xdr:rowOff>
    </xdr:from>
    <xdr:to>
      <xdr:col>15</xdr:col>
      <xdr:colOff>231775</xdr:colOff>
      <xdr:row>58</xdr:row>
      <xdr:rowOff>160782</xdr:rowOff>
    </xdr:to>
    <xdr:sp macro="" textlink="">
      <xdr:nvSpPr>
        <xdr:cNvPr id="368" name="円/楕円 367"/>
        <xdr:cNvSpPr/>
      </xdr:nvSpPr>
      <xdr:spPr>
        <a:xfrm>
          <a:off x="10426700" y="100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145559</xdr:rowOff>
    </xdr:from>
    <xdr:ext cx="469744" cy="259045"/>
    <xdr:sp macro="" textlink="">
      <xdr:nvSpPr>
        <xdr:cNvPr id="369" name="農林水産業費該当値テキスト"/>
        <xdr:cNvSpPr txBox="1"/>
      </xdr:nvSpPr>
      <xdr:spPr>
        <a:xfrm>
          <a:off x="10528300" y="991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54483</xdr:rowOff>
    </xdr:from>
    <xdr:to>
      <xdr:col>14</xdr:col>
      <xdr:colOff>79375</xdr:colOff>
      <xdr:row>58</xdr:row>
      <xdr:rowOff>156083</xdr:rowOff>
    </xdr:to>
    <xdr:sp macro="" textlink="">
      <xdr:nvSpPr>
        <xdr:cNvPr id="370" name="円/楕円 369"/>
        <xdr:cNvSpPr/>
      </xdr:nvSpPr>
      <xdr:spPr>
        <a:xfrm>
          <a:off x="9588500" y="99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147210</xdr:rowOff>
    </xdr:from>
    <xdr:ext cx="469744" cy="259045"/>
    <xdr:sp macro="" textlink="">
      <xdr:nvSpPr>
        <xdr:cNvPr id="371" name="テキスト ボックス 370"/>
        <xdr:cNvSpPr txBox="1"/>
      </xdr:nvSpPr>
      <xdr:spPr>
        <a:xfrm>
          <a:off x="9404427" y="1009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7874</xdr:rowOff>
    </xdr:from>
    <xdr:to>
      <xdr:col>12</xdr:col>
      <xdr:colOff>561975</xdr:colOff>
      <xdr:row>58</xdr:row>
      <xdr:rowOff>109474</xdr:rowOff>
    </xdr:to>
    <xdr:sp macro="" textlink="">
      <xdr:nvSpPr>
        <xdr:cNvPr id="372" name="円/楕円 371"/>
        <xdr:cNvSpPr/>
      </xdr:nvSpPr>
      <xdr:spPr>
        <a:xfrm>
          <a:off x="8699500" y="99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100601</xdr:rowOff>
    </xdr:from>
    <xdr:ext cx="534377" cy="259045"/>
    <xdr:sp macro="" textlink="">
      <xdr:nvSpPr>
        <xdr:cNvPr id="373" name="テキスト ボックス 372"/>
        <xdr:cNvSpPr txBox="1"/>
      </xdr:nvSpPr>
      <xdr:spPr>
        <a:xfrm>
          <a:off x="8483111" y="100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64998</xdr:rowOff>
    </xdr:from>
    <xdr:to>
      <xdr:col>11</xdr:col>
      <xdr:colOff>358775</xdr:colOff>
      <xdr:row>58</xdr:row>
      <xdr:rowOff>166598</xdr:rowOff>
    </xdr:to>
    <xdr:sp macro="" textlink="">
      <xdr:nvSpPr>
        <xdr:cNvPr id="374" name="円/楕円 373"/>
        <xdr:cNvSpPr/>
      </xdr:nvSpPr>
      <xdr:spPr>
        <a:xfrm>
          <a:off x="7810500" y="100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157725</xdr:rowOff>
    </xdr:from>
    <xdr:ext cx="469744" cy="259045"/>
    <xdr:sp macro="" textlink="">
      <xdr:nvSpPr>
        <xdr:cNvPr id="375" name="テキスト ボックス 374"/>
        <xdr:cNvSpPr txBox="1"/>
      </xdr:nvSpPr>
      <xdr:spPr>
        <a:xfrm>
          <a:off x="7626427" y="1010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55016</xdr:rowOff>
    </xdr:from>
    <xdr:to>
      <xdr:col>10</xdr:col>
      <xdr:colOff>155575</xdr:colOff>
      <xdr:row>58</xdr:row>
      <xdr:rowOff>156616</xdr:rowOff>
    </xdr:to>
    <xdr:sp macro="" textlink="">
      <xdr:nvSpPr>
        <xdr:cNvPr id="376" name="円/楕円 375"/>
        <xdr:cNvSpPr/>
      </xdr:nvSpPr>
      <xdr:spPr>
        <a:xfrm>
          <a:off x="6921500" y="999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147743</xdr:rowOff>
    </xdr:from>
    <xdr:ext cx="469744" cy="259045"/>
    <xdr:sp macro="" textlink="">
      <xdr:nvSpPr>
        <xdr:cNvPr id="377" name="テキスト ボックス 376"/>
        <xdr:cNvSpPr txBox="1"/>
      </xdr:nvSpPr>
      <xdr:spPr>
        <a:xfrm>
          <a:off x="6737427" y="100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123502</xdr:rowOff>
    </xdr:from>
    <xdr:to>
      <xdr:col>15</xdr:col>
      <xdr:colOff>180975</xdr:colOff>
      <xdr:row>72</xdr:row>
      <xdr:rowOff>139831</xdr:rowOff>
    </xdr:to>
    <xdr:cxnSp macro="">
      <xdr:nvCxnSpPr>
        <xdr:cNvPr id="408" name="直線コネクタ 407"/>
        <xdr:cNvCxnSpPr/>
      </xdr:nvCxnSpPr>
      <xdr:spPr>
        <a:xfrm>
          <a:off x="9639300" y="12467902"/>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25236</xdr:rowOff>
    </xdr:from>
    <xdr:to>
      <xdr:col>14</xdr:col>
      <xdr:colOff>28575</xdr:colOff>
      <xdr:row>72</xdr:row>
      <xdr:rowOff>123502</xdr:rowOff>
    </xdr:to>
    <xdr:cxnSp macro="">
      <xdr:nvCxnSpPr>
        <xdr:cNvPr id="411" name="直線コネクタ 410"/>
        <xdr:cNvCxnSpPr/>
      </xdr:nvCxnSpPr>
      <xdr:spPr>
        <a:xfrm>
          <a:off x="8750300" y="12369636"/>
          <a:ext cx="889000" cy="9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3" name="テキスト ボックス 412"/>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128825</xdr:rowOff>
    </xdr:from>
    <xdr:to>
      <xdr:col>12</xdr:col>
      <xdr:colOff>511175</xdr:colOff>
      <xdr:row>72</xdr:row>
      <xdr:rowOff>25236</xdr:rowOff>
    </xdr:to>
    <xdr:cxnSp macro="">
      <xdr:nvCxnSpPr>
        <xdr:cNvPr id="414" name="直線コネクタ 413"/>
        <xdr:cNvCxnSpPr/>
      </xdr:nvCxnSpPr>
      <xdr:spPr>
        <a:xfrm>
          <a:off x="7861300" y="12301775"/>
          <a:ext cx="889000" cy="6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144691</xdr:rowOff>
    </xdr:from>
    <xdr:ext cx="534377" cy="259045"/>
    <xdr:sp macro="" textlink="">
      <xdr:nvSpPr>
        <xdr:cNvPr id="416" name="テキスト ボックス 415"/>
        <xdr:cNvSpPr txBox="1"/>
      </xdr:nvSpPr>
      <xdr:spPr>
        <a:xfrm>
          <a:off x="8483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76411</xdr:rowOff>
    </xdr:from>
    <xdr:to>
      <xdr:col>11</xdr:col>
      <xdr:colOff>307975</xdr:colOff>
      <xdr:row>71</xdr:row>
      <xdr:rowOff>128825</xdr:rowOff>
    </xdr:to>
    <xdr:cxnSp macro="">
      <xdr:nvCxnSpPr>
        <xdr:cNvPr id="417" name="直線コネクタ 416"/>
        <xdr:cNvCxnSpPr/>
      </xdr:nvCxnSpPr>
      <xdr:spPr>
        <a:xfrm>
          <a:off x="6972300" y="12249361"/>
          <a:ext cx="889000" cy="5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11320</xdr:rowOff>
    </xdr:from>
    <xdr:ext cx="534377" cy="259045"/>
    <xdr:sp macro="" textlink="">
      <xdr:nvSpPr>
        <xdr:cNvPr id="419" name="テキスト ボックス 418"/>
        <xdr:cNvSpPr txBox="1"/>
      </xdr:nvSpPr>
      <xdr:spPr>
        <a:xfrm>
          <a:off x="7594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47603</xdr:rowOff>
    </xdr:from>
    <xdr:ext cx="534377" cy="259045"/>
    <xdr:sp macro="" textlink="">
      <xdr:nvSpPr>
        <xdr:cNvPr id="421" name="テキスト ボックス 420"/>
        <xdr:cNvSpPr txBox="1"/>
      </xdr:nvSpPr>
      <xdr:spPr>
        <a:xfrm>
          <a:off x="6705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89031</xdr:rowOff>
    </xdr:from>
    <xdr:to>
      <xdr:col>15</xdr:col>
      <xdr:colOff>231775</xdr:colOff>
      <xdr:row>73</xdr:row>
      <xdr:rowOff>19181</xdr:rowOff>
    </xdr:to>
    <xdr:sp macro="" textlink="">
      <xdr:nvSpPr>
        <xdr:cNvPr id="427" name="円/楕円 426"/>
        <xdr:cNvSpPr/>
      </xdr:nvSpPr>
      <xdr:spPr>
        <a:xfrm>
          <a:off x="10426700" y="124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111908</xdr:rowOff>
    </xdr:from>
    <xdr:ext cx="534377" cy="259045"/>
    <xdr:sp macro="" textlink="">
      <xdr:nvSpPr>
        <xdr:cNvPr id="428" name="商工費該当値テキスト"/>
        <xdr:cNvSpPr txBox="1"/>
      </xdr:nvSpPr>
      <xdr:spPr>
        <a:xfrm>
          <a:off x="10528300" y="1228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35,496</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72702</xdr:rowOff>
    </xdr:from>
    <xdr:to>
      <xdr:col>14</xdr:col>
      <xdr:colOff>79375</xdr:colOff>
      <xdr:row>73</xdr:row>
      <xdr:rowOff>2852</xdr:rowOff>
    </xdr:to>
    <xdr:sp macro="" textlink="">
      <xdr:nvSpPr>
        <xdr:cNvPr id="429" name="円/楕円 428"/>
        <xdr:cNvSpPr/>
      </xdr:nvSpPr>
      <xdr:spPr>
        <a:xfrm>
          <a:off x="9588500" y="1241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19379</xdr:rowOff>
    </xdr:from>
    <xdr:ext cx="534377" cy="259045"/>
    <xdr:sp macro="" textlink="">
      <xdr:nvSpPr>
        <xdr:cNvPr id="430" name="テキスト ボックス 429"/>
        <xdr:cNvSpPr txBox="1"/>
      </xdr:nvSpPr>
      <xdr:spPr>
        <a:xfrm>
          <a:off x="9372111" y="121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35,996</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145886</xdr:rowOff>
    </xdr:from>
    <xdr:to>
      <xdr:col>12</xdr:col>
      <xdr:colOff>561975</xdr:colOff>
      <xdr:row>72</xdr:row>
      <xdr:rowOff>76036</xdr:rowOff>
    </xdr:to>
    <xdr:sp macro="" textlink="">
      <xdr:nvSpPr>
        <xdr:cNvPr id="431" name="円/楕円 430"/>
        <xdr:cNvSpPr/>
      </xdr:nvSpPr>
      <xdr:spPr>
        <a:xfrm>
          <a:off x="8699500" y="1231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92563</xdr:rowOff>
    </xdr:from>
    <xdr:ext cx="534377" cy="259045"/>
    <xdr:sp macro="" textlink="">
      <xdr:nvSpPr>
        <xdr:cNvPr id="432" name="テキスト ボックス 431"/>
        <xdr:cNvSpPr txBox="1"/>
      </xdr:nvSpPr>
      <xdr:spPr>
        <a:xfrm>
          <a:off x="8483111" y="1209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39,005</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78025</xdr:rowOff>
    </xdr:from>
    <xdr:to>
      <xdr:col>11</xdr:col>
      <xdr:colOff>358775</xdr:colOff>
      <xdr:row>72</xdr:row>
      <xdr:rowOff>8175</xdr:rowOff>
    </xdr:to>
    <xdr:sp macro="" textlink="">
      <xdr:nvSpPr>
        <xdr:cNvPr id="433" name="円/楕円 432"/>
        <xdr:cNvSpPr/>
      </xdr:nvSpPr>
      <xdr:spPr>
        <a:xfrm>
          <a:off x="7810500" y="122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24702</xdr:rowOff>
    </xdr:from>
    <xdr:ext cx="534377" cy="259045"/>
    <xdr:sp macro="" textlink="">
      <xdr:nvSpPr>
        <xdr:cNvPr id="434" name="テキスト ボックス 433"/>
        <xdr:cNvSpPr txBox="1"/>
      </xdr:nvSpPr>
      <xdr:spPr>
        <a:xfrm>
          <a:off x="7594111" y="1202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41,083</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25611</xdr:rowOff>
    </xdr:from>
    <xdr:to>
      <xdr:col>10</xdr:col>
      <xdr:colOff>155575</xdr:colOff>
      <xdr:row>71</xdr:row>
      <xdr:rowOff>127211</xdr:rowOff>
    </xdr:to>
    <xdr:sp macro="" textlink="">
      <xdr:nvSpPr>
        <xdr:cNvPr id="435" name="円/楕円 434"/>
        <xdr:cNvSpPr/>
      </xdr:nvSpPr>
      <xdr:spPr>
        <a:xfrm>
          <a:off x="6921500" y="1219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143738</xdr:rowOff>
    </xdr:from>
    <xdr:ext cx="534377" cy="259045"/>
    <xdr:sp macro="" textlink="">
      <xdr:nvSpPr>
        <xdr:cNvPr id="436" name="テキスト ボックス 435"/>
        <xdr:cNvSpPr txBox="1"/>
      </xdr:nvSpPr>
      <xdr:spPr>
        <a:xfrm>
          <a:off x="6705111" y="1197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79,247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28694</xdr:rowOff>
    </xdr:from>
    <xdr:to>
      <xdr:col>15</xdr:col>
      <xdr:colOff>180975</xdr:colOff>
      <xdr:row>99</xdr:row>
      <xdr:rowOff>31181</xdr:rowOff>
    </xdr:to>
    <xdr:cxnSp macro="">
      <xdr:nvCxnSpPr>
        <xdr:cNvPr id="467" name="直線コネクタ 466"/>
        <xdr:cNvCxnSpPr/>
      </xdr:nvCxnSpPr>
      <xdr:spPr>
        <a:xfrm>
          <a:off x="9639300" y="17002244"/>
          <a:ext cx="8382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25736</xdr:rowOff>
    </xdr:from>
    <xdr:to>
      <xdr:col>14</xdr:col>
      <xdr:colOff>28575</xdr:colOff>
      <xdr:row>99</xdr:row>
      <xdr:rowOff>28694</xdr:rowOff>
    </xdr:to>
    <xdr:cxnSp macro="">
      <xdr:nvCxnSpPr>
        <xdr:cNvPr id="470" name="直線コネクタ 469"/>
        <xdr:cNvCxnSpPr/>
      </xdr:nvCxnSpPr>
      <xdr:spPr>
        <a:xfrm>
          <a:off x="8750300" y="16999286"/>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20940</xdr:rowOff>
    </xdr:from>
    <xdr:to>
      <xdr:col>12</xdr:col>
      <xdr:colOff>511175</xdr:colOff>
      <xdr:row>99</xdr:row>
      <xdr:rowOff>25736</xdr:rowOff>
    </xdr:to>
    <xdr:cxnSp macro="">
      <xdr:nvCxnSpPr>
        <xdr:cNvPr id="473" name="直線コネクタ 472"/>
        <xdr:cNvCxnSpPr/>
      </xdr:nvCxnSpPr>
      <xdr:spPr>
        <a:xfrm>
          <a:off x="7861300" y="16994490"/>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20940</xdr:rowOff>
    </xdr:from>
    <xdr:to>
      <xdr:col>11</xdr:col>
      <xdr:colOff>307975</xdr:colOff>
      <xdr:row>99</xdr:row>
      <xdr:rowOff>29302</xdr:rowOff>
    </xdr:to>
    <xdr:cxnSp macro="">
      <xdr:nvCxnSpPr>
        <xdr:cNvPr id="476" name="直線コネクタ 475"/>
        <xdr:cNvCxnSpPr/>
      </xdr:nvCxnSpPr>
      <xdr:spPr>
        <a:xfrm flipV="1">
          <a:off x="6972300" y="16994490"/>
          <a:ext cx="8890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151831</xdr:rowOff>
    </xdr:from>
    <xdr:to>
      <xdr:col>15</xdr:col>
      <xdr:colOff>231775</xdr:colOff>
      <xdr:row>99</xdr:row>
      <xdr:rowOff>81981</xdr:rowOff>
    </xdr:to>
    <xdr:sp macro="" textlink="">
      <xdr:nvSpPr>
        <xdr:cNvPr id="486" name="円/楕円 485"/>
        <xdr:cNvSpPr/>
      </xdr:nvSpPr>
      <xdr:spPr>
        <a:xfrm>
          <a:off x="10426700" y="1695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114295</xdr:rowOff>
    </xdr:from>
    <xdr:ext cx="534377" cy="259045"/>
    <xdr:sp macro="" textlink="">
      <xdr:nvSpPr>
        <xdr:cNvPr id="487" name="土木費該当値テキスト"/>
        <xdr:cNvSpPr txBox="1"/>
      </xdr:nvSpPr>
      <xdr:spPr>
        <a:xfrm>
          <a:off x="10528300" y="169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41,460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149344</xdr:rowOff>
    </xdr:from>
    <xdr:to>
      <xdr:col>14</xdr:col>
      <xdr:colOff>79375</xdr:colOff>
      <xdr:row>99</xdr:row>
      <xdr:rowOff>79494</xdr:rowOff>
    </xdr:to>
    <xdr:sp macro="" textlink="">
      <xdr:nvSpPr>
        <xdr:cNvPr id="488" name="円/楕円 487"/>
        <xdr:cNvSpPr/>
      </xdr:nvSpPr>
      <xdr:spPr>
        <a:xfrm>
          <a:off x="9588500" y="169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70621</xdr:rowOff>
    </xdr:from>
    <xdr:ext cx="534377" cy="259045"/>
    <xdr:sp macro="" textlink="">
      <xdr:nvSpPr>
        <xdr:cNvPr id="489" name="テキスト ボックス 488"/>
        <xdr:cNvSpPr txBox="1"/>
      </xdr:nvSpPr>
      <xdr:spPr>
        <a:xfrm>
          <a:off x="9372111" y="1704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146386</xdr:rowOff>
    </xdr:from>
    <xdr:to>
      <xdr:col>12</xdr:col>
      <xdr:colOff>561975</xdr:colOff>
      <xdr:row>99</xdr:row>
      <xdr:rowOff>76536</xdr:rowOff>
    </xdr:to>
    <xdr:sp macro="" textlink="">
      <xdr:nvSpPr>
        <xdr:cNvPr id="490" name="円/楕円 489"/>
        <xdr:cNvSpPr/>
      </xdr:nvSpPr>
      <xdr:spPr>
        <a:xfrm>
          <a:off x="8699500" y="1694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67663</xdr:rowOff>
    </xdr:from>
    <xdr:ext cx="534377" cy="259045"/>
    <xdr:sp macro="" textlink="">
      <xdr:nvSpPr>
        <xdr:cNvPr id="491" name="テキスト ボックス 490"/>
        <xdr:cNvSpPr txBox="1"/>
      </xdr:nvSpPr>
      <xdr:spPr>
        <a:xfrm>
          <a:off x="8483111" y="1704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141590</xdr:rowOff>
    </xdr:from>
    <xdr:to>
      <xdr:col>11</xdr:col>
      <xdr:colOff>358775</xdr:colOff>
      <xdr:row>99</xdr:row>
      <xdr:rowOff>71740</xdr:rowOff>
    </xdr:to>
    <xdr:sp macro="" textlink="">
      <xdr:nvSpPr>
        <xdr:cNvPr id="492" name="円/楕円 491"/>
        <xdr:cNvSpPr/>
      </xdr:nvSpPr>
      <xdr:spPr>
        <a:xfrm>
          <a:off x="7810500" y="1694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62867</xdr:rowOff>
    </xdr:from>
    <xdr:ext cx="534377" cy="259045"/>
    <xdr:sp macro="" textlink="">
      <xdr:nvSpPr>
        <xdr:cNvPr id="493" name="テキスト ボックス 492"/>
        <xdr:cNvSpPr txBox="1"/>
      </xdr:nvSpPr>
      <xdr:spPr>
        <a:xfrm>
          <a:off x="7594111" y="1703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47,732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149952</xdr:rowOff>
    </xdr:from>
    <xdr:to>
      <xdr:col>10</xdr:col>
      <xdr:colOff>155575</xdr:colOff>
      <xdr:row>99</xdr:row>
      <xdr:rowOff>80102</xdr:rowOff>
    </xdr:to>
    <xdr:sp macro="" textlink="">
      <xdr:nvSpPr>
        <xdr:cNvPr id="494" name="円/楕円 493"/>
        <xdr:cNvSpPr/>
      </xdr:nvSpPr>
      <xdr:spPr>
        <a:xfrm>
          <a:off x="6921500" y="1695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71229</xdr:rowOff>
    </xdr:from>
    <xdr:ext cx="534377" cy="259045"/>
    <xdr:sp macro="" textlink="">
      <xdr:nvSpPr>
        <xdr:cNvPr id="495" name="テキスト ボックス 494"/>
        <xdr:cNvSpPr txBox="1"/>
      </xdr:nvSpPr>
      <xdr:spPr>
        <a:xfrm>
          <a:off x="6705111" y="170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110115</xdr:rowOff>
    </xdr:from>
    <xdr:to>
      <xdr:col>23</xdr:col>
      <xdr:colOff>517525</xdr:colOff>
      <xdr:row>37</xdr:row>
      <xdr:rowOff>125622</xdr:rowOff>
    </xdr:to>
    <xdr:cxnSp macro="">
      <xdr:nvCxnSpPr>
        <xdr:cNvPr id="524" name="直線コネクタ 523"/>
        <xdr:cNvCxnSpPr/>
      </xdr:nvCxnSpPr>
      <xdr:spPr>
        <a:xfrm flipV="1">
          <a:off x="15481300" y="6453765"/>
          <a:ext cx="8382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125622</xdr:rowOff>
    </xdr:from>
    <xdr:to>
      <xdr:col>22</xdr:col>
      <xdr:colOff>365125</xdr:colOff>
      <xdr:row>37</xdr:row>
      <xdr:rowOff>127660</xdr:rowOff>
    </xdr:to>
    <xdr:cxnSp macro="">
      <xdr:nvCxnSpPr>
        <xdr:cNvPr id="527" name="直線コネクタ 526"/>
        <xdr:cNvCxnSpPr/>
      </xdr:nvCxnSpPr>
      <xdr:spPr>
        <a:xfrm flipV="1">
          <a:off x="14592300" y="6469272"/>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127660</xdr:rowOff>
    </xdr:from>
    <xdr:to>
      <xdr:col>21</xdr:col>
      <xdr:colOff>161925</xdr:colOff>
      <xdr:row>37</xdr:row>
      <xdr:rowOff>143282</xdr:rowOff>
    </xdr:to>
    <xdr:cxnSp macro="">
      <xdr:nvCxnSpPr>
        <xdr:cNvPr id="530" name="直線コネクタ 529"/>
        <xdr:cNvCxnSpPr/>
      </xdr:nvCxnSpPr>
      <xdr:spPr>
        <a:xfrm flipV="1">
          <a:off x="13703300" y="6471310"/>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123431</xdr:rowOff>
    </xdr:from>
    <xdr:to>
      <xdr:col>19</xdr:col>
      <xdr:colOff>644525</xdr:colOff>
      <xdr:row>37</xdr:row>
      <xdr:rowOff>143282</xdr:rowOff>
    </xdr:to>
    <xdr:cxnSp macro="">
      <xdr:nvCxnSpPr>
        <xdr:cNvPr id="533" name="直線コネクタ 532"/>
        <xdr:cNvCxnSpPr/>
      </xdr:nvCxnSpPr>
      <xdr:spPr>
        <a:xfrm>
          <a:off x="12814300" y="6467081"/>
          <a:ext cx="889000" cy="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59315</xdr:rowOff>
    </xdr:from>
    <xdr:to>
      <xdr:col>23</xdr:col>
      <xdr:colOff>568325</xdr:colOff>
      <xdr:row>37</xdr:row>
      <xdr:rowOff>160916</xdr:rowOff>
    </xdr:to>
    <xdr:sp macro="" textlink="">
      <xdr:nvSpPr>
        <xdr:cNvPr id="543" name="円/楕円 542"/>
        <xdr:cNvSpPr/>
      </xdr:nvSpPr>
      <xdr:spPr>
        <a:xfrm>
          <a:off x="16268700" y="64029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145692</xdr:rowOff>
    </xdr:from>
    <xdr:ext cx="534377" cy="259045"/>
    <xdr:sp macro="" textlink="">
      <xdr:nvSpPr>
        <xdr:cNvPr id="544" name="消防費該当値テキスト"/>
        <xdr:cNvSpPr txBox="1"/>
      </xdr:nvSpPr>
      <xdr:spPr>
        <a:xfrm>
          <a:off x="16370300" y="631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14,553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74822</xdr:rowOff>
    </xdr:from>
    <xdr:to>
      <xdr:col>22</xdr:col>
      <xdr:colOff>415925</xdr:colOff>
      <xdr:row>38</xdr:row>
      <xdr:rowOff>4972</xdr:rowOff>
    </xdr:to>
    <xdr:sp macro="" textlink="">
      <xdr:nvSpPr>
        <xdr:cNvPr id="545" name="円/楕円 544"/>
        <xdr:cNvSpPr/>
      </xdr:nvSpPr>
      <xdr:spPr>
        <a:xfrm>
          <a:off x="15430500" y="641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167549</xdr:rowOff>
    </xdr:from>
    <xdr:ext cx="534377" cy="259045"/>
    <xdr:sp macro="" textlink="">
      <xdr:nvSpPr>
        <xdr:cNvPr id="546" name="テキスト ボックス 545"/>
        <xdr:cNvSpPr txBox="1"/>
      </xdr:nvSpPr>
      <xdr:spPr>
        <a:xfrm>
          <a:off x="15214111" y="651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76860</xdr:rowOff>
    </xdr:from>
    <xdr:to>
      <xdr:col>21</xdr:col>
      <xdr:colOff>212725</xdr:colOff>
      <xdr:row>38</xdr:row>
      <xdr:rowOff>7010</xdr:rowOff>
    </xdr:to>
    <xdr:sp macro="" textlink="">
      <xdr:nvSpPr>
        <xdr:cNvPr id="547" name="円/楕円 546"/>
        <xdr:cNvSpPr/>
      </xdr:nvSpPr>
      <xdr:spPr>
        <a:xfrm>
          <a:off x="14541500" y="64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169587</xdr:rowOff>
    </xdr:from>
    <xdr:ext cx="534377" cy="259045"/>
    <xdr:sp macro="" textlink="">
      <xdr:nvSpPr>
        <xdr:cNvPr id="548" name="テキスト ボックス 547"/>
        <xdr:cNvSpPr txBox="1"/>
      </xdr:nvSpPr>
      <xdr:spPr>
        <a:xfrm>
          <a:off x="14325111" y="65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92482</xdr:rowOff>
    </xdr:from>
    <xdr:to>
      <xdr:col>20</xdr:col>
      <xdr:colOff>9525</xdr:colOff>
      <xdr:row>38</xdr:row>
      <xdr:rowOff>22631</xdr:rowOff>
    </xdr:to>
    <xdr:sp macro="" textlink="">
      <xdr:nvSpPr>
        <xdr:cNvPr id="549" name="円/楕円 548"/>
        <xdr:cNvSpPr/>
      </xdr:nvSpPr>
      <xdr:spPr>
        <a:xfrm>
          <a:off x="13652500" y="64361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13758</xdr:rowOff>
    </xdr:from>
    <xdr:ext cx="534377" cy="259045"/>
    <xdr:sp macro="" textlink="">
      <xdr:nvSpPr>
        <xdr:cNvPr id="550" name="テキスト ボックス 549"/>
        <xdr:cNvSpPr txBox="1"/>
      </xdr:nvSpPr>
      <xdr:spPr>
        <a:xfrm>
          <a:off x="13436111" y="65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72631</xdr:rowOff>
    </xdr:from>
    <xdr:to>
      <xdr:col>18</xdr:col>
      <xdr:colOff>492125</xdr:colOff>
      <xdr:row>38</xdr:row>
      <xdr:rowOff>2781</xdr:rowOff>
    </xdr:to>
    <xdr:sp macro="" textlink="">
      <xdr:nvSpPr>
        <xdr:cNvPr id="551" name="円/楕円 550"/>
        <xdr:cNvSpPr/>
      </xdr:nvSpPr>
      <xdr:spPr>
        <a:xfrm>
          <a:off x="12763500" y="641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165358</xdr:rowOff>
    </xdr:from>
    <xdr:ext cx="534377" cy="259045"/>
    <xdr:sp macro="" textlink="">
      <xdr:nvSpPr>
        <xdr:cNvPr id="552" name="テキスト ボックス 551"/>
        <xdr:cNvSpPr txBox="1"/>
      </xdr:nvSpPr>
      <xdr:spPr>
        <a:xfrm>
          <a:off x="12547111" y="65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8812</xdr:rowOff>
    </xdr:from>
    <xdr:to>
      <xdr:col>23</xdr:col>
      <xdr:colOff>517525</xdr:colOff>
      <xdr:row>58</xdr:row>
      <xdr:rowOff>41788</xdr:rowOff>
    </xdr:to>
    <xdr:cxnSp macro="">
      <xdr:nvCxnSpPr>
        <xdr:cNvPr id="586" name="直線コネクタ 585"/>
        <xdr:cNvCxnSpPr/>
      </xdr:nvCxnSpPr>
      <xdr:spPr>
        <a:xfrm flipV="1">
          <a:off x="15481300" y="9952912"/>
          <a:ext cx="838200" cy="3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41788</xdr:rowOff>
    </xdr:from>
    <xdr:to>
      <xdr:col>22</xdr:col>
      <xdr:colOff>365125</xdr:colOff>
      <xdr:row>58</xdr:row>
      <xdr:rowOff>45888</xdr:rowOff>
    </xdr:to>
    <xdr:cxnSp macro="">
      <xdr:nvCxnSpPr>
        <xdr:cNvPr id="589" name="直線コネクタ 588"/>
        <xdr:cNvCxnSpPr/>
      </xdr:nvCxnSpPr>
      <xdr:spPr>
        <a:xfrm flipV="1">
          <a:off x="14592300" y="9985888"/>
          <a:ext cx="88900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68591</xdr:rowOff>
    </xdr:from>
    <xdr:to>
      <xdr:col>21</xdr:col>
      <xdr:colOff>161925</xdr:colOff>
      <xdr:row>58</xdr:row>
      <xdr:rowOff>45888</xdr:rowOff>
    </xdr:to>
    <xdr:cxnSp macro="">
      <xdr:nvCxnSpPr>
        <xdr:cNvPr id="592" name="直線コネクタ 591"/>
        <xdr:cNvCxnSpPr/>
      </xdr:nvCxnSpPr>
      <xdr:spPr>
        <a:xfrm>
          <a:off x="13703300" y="9841241"/>
          <a:ext cx="889000" cy="14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68591</xdr:rowOff>
    </xdr:from>
    <xdr:to>
      <xdr:col>19</xdr:col>
      <xdr:colOff>644525</xdr:colOff>
      <xdr:row>57</xdr:row>
      <xdr:rowOff>155687</xdr:rowOff>
    </xdr:to>
    <xdr:cxnSp macro="">
      <xdr:nvCxnSpPr>
        <xdr:cNvPr id="595" name="直線コネクタ 594"/>
        <xdr:cNvCxnSpPr/>
      </xdr:nvCxnSpPr>
      <xdr:spPr>
        <a:xfrm flipV="1">
          <a:off x="12814300" y="9841241"/>
          <a:ext cx="889000" cy="8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44021</xdr:rowOff>
    </xdr:from>
    <xdr:ext cx="534377" cy="259045"/>
    <xdr:sp macro="" textlink="">
      <xdr:nvSpPr>
        <xdr:cNvPr id="597" name="テキスト ボックス 596"/>
        <xdr:cNvSpPr txBox="1"/>
      </xdr:nvSpPr>
      <xdr:spPr>
        <a:xfrm>
          <a:off x="13436111" y="94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129462</xdr:rowOff>
    </xdr:from>
    <xdr:to>
      <xdr:col>23</xdr:col>
      <xdr:colOff>568325</xdr:colOff>
      <xdr:row>58</xdr:row>
      <xdr:rowOff>59612</xdr:rowOff>
    </xdr:to>
    <xdr:sp macro="" textlink="">
      <xdr:nvSpPr>
        <xdr:cNvPr id="605" name="円/楕円 604"/>
        <xdr:cNvSpPr/>
      </xdr:nvSpPr>
      <xdr:spPr>
        <a:xfrm>
          <a:off x="16268700" y="99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107889</xdr:rowOff>
    </xdr:from>
    <xdr:ext cx="534377" cy="259045"/>
    <xdr:sp macro="" textlink="">
      <xdr:nvSpPr>
        <xdr:cNvPr id="606" name="教育費該当値テキスト"/>
        <xdr:cNvSpPr txBox="1"/>
      </xdr:nvSpPr>
      <xdr:spPr>
        <a:xfrm>
          <a:off x="16370300" y="98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41,161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162438</xdr:rowOff>
    </xdr:from>
    <xdr:to>
      <xdr:col>22</xdr:col>
      <xdr:colOff>415925</xdr:colOff>
      <xdr:row>58</xdr:row>
      <xdr:rowOff>92588</xdr:rowOff>
    </xdr:to>
    <xdr:sp macro="" textlink="">
      <xdr:nvSpPr>
        <xdr:cNvPr id="607" name="円/楕円 606"/>
        <xdr:cNvSpPr/>
      </xdr:nvSpPr>
      <xdr:spPr>
        <a:xfrm>
          <a:off x="15430500" y="993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83715</xdr:rowOff>
    </xdr:from>
    <xdr:ext cx="534377" cy="259045"/>
    <xdr:sp macro="" textlink="">
      <xdr:nvSpPr>
        <xdr:cNvPr id="608" name="テキスト ボックス 607"/>
        <xdr:cNvSpPr txBox="1"/>
      </xdr:nvSpPr>
      <xdr:spPr>
        <a:xfrm>
          <a:off x="15214111" y="1002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166538</xdr:rowOff>
    </xdr:from>
    <xdr:to>
      <xdr:col>21</xdr:col>
      <xdr:colOff>212725</xdr:colOff>
      <xdr:row>58</xdr:row>
      <xdr:rowOff>96688</xdr:rowOff>
    </xdr:to>
    <xdr:sp macro="" textlink="">
      <xdr:nvSpPr>
        <xdr:cNvPr id="609" name="円/楕円 608"/>
        <xdr:cNvSpPr/>
      </xdr:nvSpPr>
      <xdr:spPr>
        <a:xfrm>
          <a:off x="14541500" y="993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87815</xdr:rowOff>
    </xdr:from>
    <xdr:ext cx="534377" cy="259045"/>
    <xdr:sp macro="" textlink="">
      <xdr:nvSpPr>
        <xdr:cNvPr id="610" name="テキスト ボックス 609"/>
        <xdr:cNvSpPr txBox="1"/>
      </xdr:nvSpPr>
      <xdr:spPr>
        <a:xfrm>
          <a:off x="14325111" y="1003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17791</xdr:rowOff>
    </xdr:from>
    <xdr:to>
      <xdr:col>20</xdr:col>
      <xdr:colOff>9525</xdr:colOff>
      <xdr:row>57</xdr:row>
      <xdr:rowOff>119391</xdr:rowOff>
    </xdr:to>
    <xdr:sp macro="" textlink="">
      <xdr:nvSpPr>
        <xdr:cNvPr id="611" name="円/楕円 610"/>
        <xdr:cNvSpPr/>
      </xdr:nvSpPr>
      <xdr:spPr>
        <a:xfrm>
          <a:off x="13652500" y="979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110518</xdr:rowOff>
    </xdr:from>
    <xdr:ext cx="534377" cy="259045"/>
    <xdr:sp macro="" textlink="">
      <xdr:nvSpPr>
        <xdr:cNvPr id="612" name="テキスト ボックス 611"/>
        <xdr:cNvSpPr txBox="1"/>
      </xdr:nvSpPr>
      <xdr:spPr>
        <a:xfrm>
          <a:off x="13436111" y="988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104887</xdr:rowOff>
    </xdr:from>
    <xdr:to>
      <xdr:col>18</xdr:col>
      <xdr:colOff>492125</xdr:colOff>
      <xdr:row>58</xdr:row>
      <xdr:rowOff>35037</xdr:rowOff>
    </xdr:to>
    <xdr:sp macro="" textlink="">
      <xdr:nvSpPr>
        <xdr:cNvPr id="613" name="円/楕円 612"/>
        <xdr:cNvSpPr/>
      </xdr:nvSpPr>
      <xdr:spPr>
        <a:xfrm>
          <a:off x="12763500" y="987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26164</xdr:rowOff>
    </xdr:from>
    <xdr:ext cx="534377" cy="259045"/>
    <xdr:sp macro="" textlink="">
      <xdr:nvSpPr>
        <xdr:cNvPr id="614" name="テキスト ボックス 613"/>
        <xdr:cNvSpPr txBox="1"/>
      </xdr:nvSpPr>
      <xdr:spPr>
        <a:xfrm>
          <a:off x="12547111" y="997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44076</xdr:rowOff>
    </xdr:from>
    <xdr:to>
      <xdr:col>23</xdr:col>
      <xdr:colOff>517525</xdr:colOff>
      <xdr:row>79</xdr:row>
      <xdr:rowOff>44149</xdr:rowOff>
    </xdr:to>
    <xdr:cxnSp macro="">
      <xdr:nvCxnSpPr>
        <xdr:cNvPr id="643" name="直線コネクタ 642"/>
        <xdr:cNvCxnSpPr/>
      </xdr:nvCxnSpPr>
      <xdr:spPr>
        <a:xfrm flipV="1">
          <a:off x="15481300" y="13588626"/>
          <a:ext cx="8382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40080</xdr:rowOff>
    </xdr:from>
    <xdr:to>
      <xdr:col>22</xdr:col>
      <xdr:colOff>365125</xdr:colOff>
      <xdr:row>79</xdr:row>
      <xdr:rowOff>44149</xdr:rowOff>
    </xdr:to>
    <xdr:cxnSp macro="">
      <xdr:nvCxnSpPr>
        <xdr:cNvPr id="646" name="直線コネクタ 645"/>
        <xdr:cNvCxnSpPr/>
      </xdr:nvCxnSpPr>
      <xdr:spPr>
        <a:xfrm>
          <a:off x="14592300" y="13584630"/>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22558</xdr:rowOff>
    </xdr:from>
    <xdr:to>
      <xdr:col>21</xdr:col>
      <xdr:colOff>161925</xdr:colOff>
      <xdr:row>79</xdr:row>
      <xdr:rowOff>40080</xdr:rowOff>
    </xdr:to>
    <xdr:cxnSp macro="">
      <xdr:nvCxnSpPr>
        <xdr:cNvPr id="649" name="直線コネクタ 648"/>
        <xdr:cNvCxnSpPr/>
      </xdr:nvCxnSpPr>
      <xdr:spPr>
        <a:xfrm>
          <a:off x="13703300" y="13567108"/>
          <a:ext cx="889000" cy="1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159383</xdr:rowOff>
    </xdr:from>
    <xdr:to>
      <xdr:col>19</xdr:col>
      <xdr:colOff>644525</xdr:colOff>
      <xdr:row>79</xdr:row>
      <xdr:rowOff>22558</xdr:rowOff>
    </xdr:to>
    <xdr:cxnSp macro="">
      <xdr:nvCxnSpPr>
        <xdr:cNvPr id="652" name="直線コネクタ 651"/>
        <xdr:cNvCxnSpPr/>
      </xdr:nvCxnSpPr>
      <xdr:spPr>
        <a:xfrm>
          <a:off x="12814300" y="13532483"/>
          <a:ext cx="889000" cy="3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43687</xdr:rowOff>
    </xdr:from>
    <xdr:ext cx="534377" cy="259045"/>
    <xdr:sp macro="" textlink="">
      <xdr:nvSpPr>
        <xdr:cNvPr id="656" name="テキスト ボックス 655"/>
        <xdr:cNvSpPr txBox="1"/>
      </xdr:nvSpPr>
      <xdr:spPr>
        <a:xfrm>
          <a:off x="12547111" y="1358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164726</xdr:rowOff>
    </xdr:from>
    <xdr:to>
      <xdr:col>23</xdr:col>
      <xdr:colOff>568325</xdr:colOff>
      <xdr:row>79</xdr:row>
      <xdr:rowOff>94876</xdr:rowOff>
    </xdr:to>
    <xdr:sp macro="" textlink="">
      <xdr:nvSpPr>
        <xdr:cNvPr id="662" name="円/楕円 661"/>
        <xdr:cNvSpPr/>
      </xdr:nvSpPr>
      <xdr:spPr>
        <a:xfrm>
          <a:off x="16268700" y="1353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135975</xdr:rowOff>
    </xdr:from>
    <xdr:ext cx="313932" cy="259045"/>
    <xdr:sp macro="" textlink="">
      <xdr:nvSpPr>
        <xdr:cNvPr id="663" name="災害復旧費該当値テキスト"/>
        <xdr:cNvSpPr txBox="1"/>
      </xdr:nvSpPr>
      <xdr:spPr>
        <a:xfrm>
          <a:off x="16370300" y="13509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164799</xdr:rowOff>
    </xdr:from>
    <xdr:to>
      <xdr:col>22</xdr:col>
      <xdr:colOff>415925</xdr:colOff>
      <xdr:row>79</xdr:row>
      <xdr:rowOff>94949</xdr:rowOff>
    </xdr:to>
    <xdr:sp macro="" textlink="">
      <xdr:nvSpPr>
        <xdr:cNvPr id="664" name="円/楕円 663"/>
        <xdr:cNvSpPr/>
      </xdr:nvSpPr>
      <xdr:spPr>
        <a:xfrm>
          <a:off x="15430500" y="1353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86076</xdr:rowOff>
    </xdr:from>
    <xdr:ext cx="313932" cy="259045"/>
    <xdr:sp macro="" textlink="">
      <xdr:nvSpPr>
        <xdr:cNvPr id="665" name="テキスト ボックス 664"/>
        <xdr:cNvSpPr txBox="1"/>
      </xdr:nvSpPr>
      <xdr:spPr>
        <a:xfrm>
          <a:off x="15324333" y="13630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160730</xdr:rowOff>
    </xdr:from>
    <xdr:to>
      <xdr:col>21</xdr:col>
      <xdr:colOff>212725</xdr:colOff>
      <xdr:row>79</xdr:row>
      <xdr:rowOff>90880</xdr:rowOff>
    </xdr:to>
    <xdr:sp macro="" textlink="">
      <xdr:nvSpPr>
        <xdr:cNvPr id="666" name="円/楕円 665"/>
        <xdr:cNvSpPr/>
      </xdr:nvSpPr>
      <xdr:spPr>
        <a:xfrm>
          <a:off x="14541500" y="135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82007</xdr:rowOff>
    </xdr:from>
    <xdr:ext cx="469744" cy="259045"/>
    <xdr:sp macro="" textlink="">
      <xdr:nvSpPr>
        <xdr:cNvPr id="667" name="テキスト ボックス 666"/>
        <xdr:cNvSpPr txBox="1"/>
      </xdr:nvSpPr>
      <xdr:spPr>
        <a:xfrm>
          <a:off x="14357427" y="1362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143208</xdr:rowOff>
    </xdr:from>
    <xdr:to>
      <xdr:col>20</xdr:col>
      <xdr:colOff>9525</xdr:colOff>
      <xdr:row>79</xdr:row>
      <xdr:rowOff>73358</xdr:rowOff>
    </xdr:to>
    <xdr:sp macro="" textlink="">
      <xdr:nvSpPr>
        <xdr:cNvPr id="668" name="円/楕円 667"/>
        <xdr:cNvSpPr/>
      </xdr:nvSpPr>
      <xdr:spPr>
        <a:xfrm>
          <a:off x="13652500" y="135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64485</xdr:rowOff>
    </xdr:from>
    <xdr:ext cx="469744" cy="259045"/>
    <xdr:sp macro="" textlink="">
      <xdr:nvSpPr>
        <xdr:cNvPr id="669" name="テキスト ボックス 668"/>
        <xdr:cNvSpPr txBox="1"/>
      </xdr:nvSpPr>
      <xdr:spPr>
        <a:xfrm>
          <a:off x="13468427" y="1360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108583</xdr:rowOff>
    </xdr:from>
    <xdr:to>
      <xdr:col>18</xdr:col>
      <xdr:colOff>492125</xdr:colOff>
      <xdr:row>79</xdr:row>
      <xdr:rowOff>38733</xdr:rowOff>
    </xdr:to>
    <xdr:sp macro="" textlink="">
      <xdr:nvSpPr>
        <xdr:cNvPr id="670" name="円/楕円 669"/>
        <xdr:cNvSpPr/>
      </xdr:nvSpPr>
      <xdr:spPr>
        <a:xfrm>
          <a:off x="12763500" y="134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55260</xdr:rowOff>
    </xdr:from>
    <xdr:ext cx="534377" cy="259045"/>
    <xdr:sp macro="" textlink="">
      <xdr:nvSpPr>
        <xdr:cNvPr id="671" name="テキスト ボックス 670"/>
        <xdr:cNvSpPr txBox="1"/>
      </xdr:nvSpPr>
      <xdr:spPr>
        <a:xfrm>
          <a:off x="12547111" y="1325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117667</xdr:rowOff>
    </xdr:from>
    <xdr:to>
      <xdr:col>23</xdr:col>
      <xdr:colOff>517525</xdr:colOff>
      <xdr:row>96</xdr:row>
      <xdr:rowOff>122588</xdr:rowOff>
    </xdr:to>
    <xdr:cxnSp macro="">
      <xdr:nvCxnSpPr>
        <xdr:cNvPr id="702" name="直線コネクタ 701"/>
        <xdr:cNvCxnSpPr/>
      </xdr:nvCxnSpPr>
      <xdr:spPr>
        <a:xfrm>
          <a:off x="15481300" y="16576867"/>
          <a:ext cx="838200" cy="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106564</xdr:rowOff>
    </xdr:from>
    <xdr:to>
      <xdr:col>22</xdr:col>
      <xdr:colOff>365125</xdr:colOff>
      <xdr:row>96</xdr:row>
      <xdr:rowOff>117667</xdr:rowOff>
    </xdr:to>
    <xdr:cxnSp macro="">
      <xdr:nvCxnSpPr>
        <xdr:cNvPr id="705" name="直線コネクタ 704"/>
        <xdr:cNvCxnSpPr/>
      </xdr:nvCxnSpPr>
      <xdr:spPr>
        <a:xfrm>
          <a:off x="14592300" y="16565764"/>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106564</xdr:rowOff>
    </xdr:from>
    <xdr:to>
      <xdr:col>21</xdr:col>
      <xdr:colOff>161925</xdr:colOff>
      <xdr:row>96</xdr:row>
      <xdr:rowOff>124754</xdr:rowOff>
    </xdr:to>
    <xdr:cxnSp macro="">
      <xdr:nvCxnSpPr>
        <xdr:cNvPr id="708" name="直線コネクタ 707"/>
        <xdr:cNvCxnSpPr/>
      </xdr:nvCxnSpPr>
      <xdr:spPr>
        <a:xfrm flipV="1">
          <a:off x="13703300" y="16565764"/>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124754</xdr:rowOff>
    </xdr:from>
    <xdr:to>
      <xdr:col>19</xdr:col>
      <xdr:colOff>644525</xdr:colOff>
      <xdr:row>96</xdr:row>
      <xdr:rowOff>137392</xdr:rowOff>
    </xdr:to>
    <xdr:cxnSp macro="">
      <xdr:nvCxnSpPr>
        <xdr:cNvPr id="711" name="直線コネクタ 710"/>
        <xdr:cNvCxnSpPr/>
      </xdr:nvCxnSpPr>
      <xdr:spPr>
        <a:xfrm flipV="1">
          <a:off x="12814300" y="16583954"/>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71788</xdr:rowOff>
    </xdr:from>
    <xdr:to>
      <xdr:col>23</xdr:col>
      <xdr:colOff>568325</xdr:colOff>
      <xdr:row>97</xdr:row>
      <xdr:rowOff>1938</xdr:rowOff>
    </xdr:to>
    <xdr:sp macro="" textlink="">
      <xdr:nvSpPr>
        <xdr:cNvPr id="721" name="円/楕円 720"/>
        <xdr:cNvSpPr/>
      </xdr:nvSpPr>
      <xdr:spPr>
        <a:xfrm>
          <a:off x="16268700" y="165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50215</xdr:rowOff>
    </xdr:from>
    <xdr:ext cx="534377" cy="259045"/>
    <xdr:sp macro="" textlink="">
      <xdr:nvSpPr>
        <xdr:cNvPr id="722" name="公債費該当値テキスト"/>
        <xdr:cNvSpPr txBox="1"/>
      </xdr:nvSpPr>
      <xdr:spPr>
        <a:xfrm>
          <a:off x="16370300"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45,072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66867</xdr:rowOff>
    </xdr:from>
    <xdr:to>
      <xdr:col>22</xdr:col>
      <xdr:colOff>415925</xdr:colOff>
      <xdr:row>96</xdr:row>
      <xdr:rowOff>168467</xdr:rowOff>
    </xdr:to>
    <xdr:sp macro="" textlink="">
      <xdr:nvSpPr>
        <xdr:cNvPr id="723" name="円/楕円 722"/>
        <xdr:cNvSpPr/>
      </xdr:nvSpPr>
      <xdr:spPr>
        <a:xfrm>
          <a:off x="15430500" y="1652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159594</xdr:rowOff>
    </xdr:from>
    <xdr:ext cx="534377" cy="259045"/>
    <xdr:sp macro="" textlink="">
      <xdr:nvSpPr>
        <xdr:cNvPr id="724" name="テキスト ボックス 723"/>
        <xdr:cNvSpPr txBox="1"/>
      </xdr:nvSpPr>
      <xdr:spPr>
        <a:xfrm>
          <a:off x="15214111" y="166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55764</xdr:rowOff>
    </xdr:from>
    <xdr:to>
      <xdr:col>21</xdr:col>
      <xdr:colOff>212725</xdr:colOff>
      <xdr:row>96</xdr:row>
      <xdr:rowOff>157364</xdr:rowOff>
    </xdr:to>
    <xdr:sp macro="" textlink="">
      <xdr:nvSpPr>
        <xdr:cNvPr id="725" name="円/楕円 724"/>
        <xdr:cNvSpPr/>
      </xdr:nvSpPr>
      <xdr:spPr>
        <a:xfrm>
          <a:off x="14541500" y="1651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148491</xdr:rowOff>
    </xdr:from>
    <xdr:ext cx="534377" cy="259045"/>
    <xdr:sp macro="" textlink="">
      <xdr:nvSpPr>
        <xdr:cNvPr id="726" name="テキスト ボックス 725"/>
        <xdr:cNvSpPr txBox="1"/>
      </xdr:nvSpPr>
      <xdr:spPr>
        <a:xfrm>
          <a:off x="14325111" y="166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73954</xdr:rowOff>
    </xdr:from>
    <xdr:to>
      <xdr:col>20</xdr:col>
      <xdr:colOff>9525</xdr:colOff>
      <xdr:row>97</xdr:row>
      <xdr:rowOff>4104</xdr:rowOff>
    </xdr:to>
    <xdr:sp macro="" textlink="">
      <xdr:nvSpPr>
        <xdr:cNvPr id="727" name="円/楕円 726"/>
        <xdr:cNvSpPr/>
      </xdr:nvSpPr>
      <xdr:spPr>
        <a:xfrm>
          <a:off x="13652500" y="165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166681</xdr:rowOff>
    </xdr:from>
    <xdr:ext cx="534377" cy="259045"/>
    <xdr:sp macro="" textlink="">
      <xdr:nvSpPr>
        <xdr:cNvPr id="728" name="テキスト ボックス 727"/>
        <xdr:cNvSpPr txBox="1"/>
      </xdr:nvSpPr>
      <xdr:spPr>
        <a:xfrm>
          <a:off x="13436111" y="1662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86592</xdr:rowOff>
    </xdr:from>
    <xdr:to>
      <xdr:col>18</xdr:col>
      <xdr:colOff>492125</xdr:colOff>
      <xdr:row>97</xdr:row>
      <xdr:rowOff>16742</xdr:rowOff>
    </xdr:to>
    <xdr:sp macro="" textlink="">
      <xdr:nvSpPr>
        <xdr:cNvPr id="729" name="円/楕円 728"/>
        <xdr:cNvSpPr/>
      </xdr:nvSpPr>
      <xdr:spPr>
        <a:xfrm>
          <a:off x="12763500" y="1654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7869</xdr:rowOff>
    </xdr:from>
    <xdr:ext cx="534377" cy="259045"/>
    <xdr:sp macro="" textlink="">
      <xdr:nvSpPr>
        <xdr:cNvPr id="730" name="テキスト ボックス 729"/>
        <xdr:cNvSpPr txBox="1"/>
      </xdr:nvSpPr>
      <xdr:spPr>
        <a:xfrm>
          <a:off x="12547111" y="1663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ほとんどの項目において類似団体内平均値を下回っている。</a:t>
          </a:r>
          <a:r>
            <a:rPr kumimoji="1" lang="ja-JP" altLang="ja-JP" sz="1300">
              <a:solidFill>
                <a:schemeClr val="dk1"/>
              </a:solidFill>
              <a:effectLst/>
              <a:latin typeface="+mn-lt"/>
              <a:ea typeface="+mn-ea"/>
              <a:cs typeface="+mn-cs"/>
            </a:rPr>
            <a:t>引き続き低コストかつ質の高い行政サービスの提供に努める。</a:t>
          </a:r>
          <a:r>
            <a:rPr kumimoji="1" lang="ja-JP" altLang="en-US" sz="1300">
              <a:solidFill>
                <a:schemeClr val="dk1"/>
              </a:solidFill>
              <a:effectLst/>
              <a:latin typeface="+mn-lt"/>
              <a:ea typeface="+mn-ea"/>
              <a:cs typeface="+mn-cs"/>
            </a:rPr>
            <a:t>商工費</a:t>
          </a:r>
          <a:r>
            <a:rPr kumimoji="1" lang="ja-JP" altLang="ja-JP" sz="1300">
              <a:solidFill>
                <a:schemeClr val="dk1"/>
              </a:solidFill>
              <a:effectLst/>
              <a:latin typeface="+mn-lt"/>
              <a:ea typeface="+mn-ea"/>
              <a:cs typeface="+mn-cs"/>
            </a:rPr>
            <a:t>について類似団体内平均値を大きく上回っているが、これは制度融資の預託金が大部分を占める。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新潟県加茂市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人件費、公債費、下水道事業特別会計への繰出金の減等により、財政調整基金残高及び実質収支額の標準財政規模比は前年度と比較して改善している。また、実質単年度収支も前年度に引き続き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今後、増加すると見込まれる社会保障関係経費や施設の維持補修費に備え、適正な財政運営を行っていく。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新潟県加茂市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国民健康保険特別会計においては、</a:t>
          </a:r>
          <a:r>
            <a:rPr kumimoji="1" lang="en-US" altLang="ja-JP" sz="1400">
              <a:latin typeface="ＭＳ ゴシック" pitchFamily="49" charset="-128"/>
              <a:ea typeface="ＭＳ ゴシック" pitchFamily="49" charset="-128"/>
            </a:rPr>
            <a:t>H15</a:t>
          </a:r>
          <a:r>
            <a:rPr kumimoji="1" lang="ja-JP" altLang="en-US" sz="1400">
              <a:latin typeface="ＭＳ ゴシック" pitchFamily="49" charset="-128"/>
              <a:ea typeface="ＭＳ ゴシック" pitchFamily="49" charset="-128"/>
            </a:rPr>
            <a:t>年度以降赤字決算が続いているが、</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年度に税率改定を行ったこともあり、</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年度は赤字額が縮減した。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11353276</v>
      </c>
      <c r="BO4" s="411"/>
      <c r="BP4" s="411"/>
      <c r="BQ4" s="411"/>
      <c r="BR4" s="411"/>
      <c r="BS4" s="411"/>
      <c r="BT4" s="411"/>
      <c r="BU4" s="412"/>
      <c r="BV4" s="410">
        <v>11522029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1.5</v>
      </c>
      <c r="CU4" s="588"/>
      <c r="CV4" s="588"/>
      <c r="CW4" s="588"/>
      <c r="CX4" s="588"/>
      <c r="CY4" s="588"/>
      <c r="CZ4" s="588"/>
      <c r="DA4" s="589"/>
      <c r="DB4" s="587">
        <v>1.1000000000000001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11208137</v>
      </c>
      <c r="BO5" s="416"/>
      <c r="BP5" s="416"/>
      <c r="BQ5" s="416"/>
      <c r="BR5" s="416"/>
      <c r="BS5" s="416"/>
      <c r="BT5" s="416"/>
      <c r="BU5" s="417"/>
      <c r="BV5" s="415">
        <v>11412145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97.4</v>
      </c>
      <c r="CU5" s="386"/>
      <c r="CV5" s="386"/>
      <c r="CW5" s="386"/>
      <c r="CX5" s="386"/>
      <c r="CY5" s="386"/>
      <c r="CZ5" s="386"/>
      <c r="DA5" s="387"/>
      <c r="DB5" s="385">
        <v>96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145139</v>
      </c>
      <c r="BO6" s="416"/>
      <c r="BP6" s="416"/>
      <c r="BQ6" s="416"/>
      <c r="BR6" s="416"/>
      <c r="BS6" s="416"/>
      <c r="BT6" s="416"/>
      <c r="BU6" s="417"/>
      <c r="BV6" s="415">
        <v>109884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102.7</v>
      </c>
      <c r="CU6" s="562"/>
      <c r="CV6" s="562"/>
      <c r="CW6" s="562"/>
      <c r="CX6" s="562"/>
      <c r="CY6" s="562"/>
      <c r="CZ6" s="562"/>
      <c r="DA6" s="563"/>
      <c r="DB6" s="561">
        <v>102.7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40861</v>
      </c>
      <c r="BO7" s="416"/>
      <c r="BP7" s="416"/>
      <c r="BQ7" s="416"/>
      <c r="BR7" s="416"/>
      <c r="BS7" s="416"/>
      <c r="BT7" s="416"/>
      <c r="BU7" s="417"/>
      <c r="BV7" s="415">
        <v>34162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7091127</v>
      </c>
      <c r="CU7" s="416"/>
      <c r="CV7" s="416"/>
      <c r="CW7" s="416"/>
      <c r="CX7" s="416"/>
      <c r="CY7" s="416"/>
      <c r="CZ7" s="416"/>
      <c r="DA7" s="417"/>
      <c r="DB7" s="415">
        <v>7197133</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104278</v>
      </c>
      <c r="BO8" s="416"/>
      <c r="BP8" s="416"/>
      <c r="BQ8" s="416"/>
      <c r="BR8" s="416"/>
      <c r="BS8" s="416"/>
      <c r="BT8" s="416"/>
      <c r="BU8" s="417"/>
      <c r="BV8" s="415">
        <v>75722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0.42</v>
      </c>
      <c r="CU8" s="525"/>
      <c r="CV8" s="525"/>
      <c r="CW8" s="525"/>
      <c r="CX8" s="525"/>
      <c r="CY8" s="525"/>
      <c r="CZ8" s="525"/>
      <c r="DA8" s="526"/>
      <c r="DB8" s="524">
        <v>0.42</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27852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28556</v>
      </c>
      <c r="BO9" s="416"/>
      <c r="BP9" s="416"/>
      <c r="BQ9" s="416"/>
      <c r="BR9" s="416"/>
      <c r="BS9" s="416"/>
      <c r="BT9" s="416"/>
      <c r="BU9" s="417"/>
      <c r="BV9" s="415">
        <v>71926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15.5</v>
      </c>
      <c r="CU9" s="386"/>
      <c r="CV9" s="386"/>
      <c r="CW9" s="386"/>
      <c r="CX9" s="386"/>
      <c r="CY9" s="386"/>
      <c r="CZ9" s="386"/>
      <c r="DA9" s="387"/>
      <c r="DB9" s="385">
        <v>15.7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29762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40091</v>
      </c>
      <c r="BO10" s="416"/>
      <c r="BP10" s="416"/>
      <c r="BQ10" s="416"/>
      <c r="BR10" s="416"/>
      <c r="BS10" s="416"/>
      <c r="BT10" s="416"/>
      <c r="BU10" s="417"/>
      <c r="BV10" s="415">
        <v>31664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150</v>
      </c>
      <c r="BO11" s="416"/>
      <c r="BP11" s="416"/>
      <c r="BQ11" s="416"/>
      <c r="BR11" s="416"/>
      <c r="BS11" s="416"/>
      <c r="BT11" s="416"/>
      <c r="BU11" s="417"/>
      <c r="BV11" s="415">
        <v>312</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28223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28135</v>
      </c>
      <c r="S13" s="517"/>
      <c r="T13" s="517"/>
      <c r="U13" s="517"/>
      <c r="V13" s="518"/>
      <c r="W13" s="504" t="s">
        <v>124</v>
      </c>
      <c r="X13" s="428"/>
      <c r="Y13" s="428"/>
      <c r="Z13" s="428"/>
      <c r="AA13" s="428"/>
      <c r="AB13" s="429"/>
      <c r="AC13" s="391">
        <v>1023</v>
      </c>
      <c r="AD13" s="392"/>
      <c r="AE13" s="392"/>
      <c r="AF13" s="392"/>
      <c r="AG13" s="393"/>
      <c r="AH13" s="391">
        <v>1109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68797</v>
      </c>
      <c r="BO13" s="416"/>
      <c r="BP13" s="416"/>
      <c r="BQ13" s="416"/>
      <c r="BR13" s="416"/>
      <c r="BS13" s="416"/>
      <c r="BT13" s="416"/>
      <c r="BU13" s="417"/>
      <c r="BV13" s="415">
        <v>103902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12.6</v>
      </c>
      <c r="CU13" s="386"/>
      <c r="CV13" s="386"/>
      <c r="CW13" s="386"/>
      <c r="CX13" s="386"/>
      <c r="CY13" s="386"/>
      <c r="CZ13" s="386"/>
      <c r="DA13" s="387"/>
      <c r="DB13" s="385">
        <v>12.7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28701</v>
      </c>
      <c r="S14" s="517"/>
      <c r="T14" s="517"/>
      <c r="U14" s="517"/>
      <c r="V14" s="518"/>
      <c r="W14" s="519"/>
      <c r="X14" s="431"/>
      <c r="Y14" s="431"/>
      <c r="Z14" s="431"/>
      <c r="AA14" s="431"/>
      <c r="AB14" s="432"/>
      <c r="AC14" s="509">
        <v>7.5</v>
      </c>
      <c r="AD14" s="510"/>
      <c r="AE14" s="510"/>
      <c r="AF14" s="510"/>
      <c r="AG14" s="511"/>
      <c r="AH14" s="509">
        <v>7.7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122.4</v>
      </c>
      <c r="CU14" s="488"/>
      <c r="CV14" s="488"/>
      <c r="CW14" s="488"/>
      <c r="CX14" s="488"/>
      <c r="CY14" s="488"/>
      <c r="CZ14" s="488"/>
      <c r="DA14" s="489"/>
      <c r="DB14" s="520">
        <v>126.3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28611</v>
      </c>
      <c r="S15" s="517"/>
      <c r="T15" s="517"/>
      <c r="U15" s="517"/>
      <c r="V15" s="518"/>
      <c r="W15" s="504" t="s">
        <v>131</v>
      </c>
      <c r="X15" s="428"/>
      <c r="Y15" s="428"/>
      <c r="Z15" s="428"/>
      <c r="AA15" s="428"/>
      <c r="AB15" s="429"/>
      <c r="AC15" s="391">
        <v>4818</v>
      </c>
      <c r="AD15" s="392"/>
      <c r="AE15" s="392"/>
      <c r="AF15" s="392"/>
      <c r="AG15" s="393"/>
      <c r="AH15" s="391">
        <v>5175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2550721</v>
      </c>
      <c r="BO15" s="411"/>
      <c r="BP15" s="411"/>
      <c r="BQ15" s="411"/>
      <c r="BR15" s="411"/>
      <c r="BS15" s="411"/>
      <c r="BT15" s="411"/>
      <c r="BU15" s="412"/>
      <c r="BV15" s="410">
        <v>2553356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35.299999999999997</v>
      </c>
      <c r="AD16" s="510"/>
      <c r="AE16" s="510"/>
      <c r="AF16" s="510"/>
      <c r="AG16" s="511"/>
      <c r="AH16" s="509">
        <v>36</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6077676</v>
      </c>
      <c r="BO16" s="416"/>
      <c r="BP16" s="416"/>
      <c r="BQ16" s="416"/>
      <c r="BR16" s="416"/>
      <c r="BS16" s="416"/>
      <c r="BT16" s="416"/>
      <c r="BU16" s="417"/>
      <c r="BV16" s="415">
        <v>6086322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7802</v>
      </c>
      <c r="AD17" s="392"/>
      <c r="AE17" s="392"/>
      <c r="AF17" s="392"/>
      <c r="AG17" s="393"/>
      <c r="AH17" s="391">
        <v>8107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3194831</v>
      </c>
      <c r="BO17" s="416"/>
      <c r="BP17" s="416"/>
      <c r="BQ17" s="416"/>
      <c r="BR17" s="416"/>
      <c r="BS17" s="416"/>
      <c r="BT17" s="416"/>
      <c r="BU17" s="417"/>
      <c r="BV17" s="415">
        <v>3201954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133.72</v>
      </c>
      <c r="M18" s="480"/>
      <c r="N18" s="480"/>
      <c r="O18" s="480"/>
      <c r="P18" s="480"/>
      <c r="Q18" s="480"/>
      <c r="R18" s="481"/>
      <c r="S18" s="481"/>
      <c r="T18" s="481"/>
      <c r="U18" s="481"/>
      <c r="V18" s="482"/>
      <c r="W18" s="496"/>
      <c r="X18" s="497"/>
      <c r="Y18" s="497"/>
      <c r="Z18" s="497"/>
      <c r="AA18" s="497"/>
      <c r="AB18" s="505"/>
      <c r="AC18" s="379">
        <v>57.2</v>
      </c>
      <c r="AD18" s="380"/>
      <c r="AE18" s="380"/>
      <c r="AF18" s="380"/>
      <c r="AG18" s="483"/>
      <c r="AH18" s="379">
        <v>56.3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7007031</v>
      </c>
      <c r="BO18" s="416"/>
      <c r="BP18" s="416"/>
      <c r="BQ18" s="416"/>
      <c r="BR18" s="416"/>
      <c r="BS18" s="416"/>
      <c r="BT18" s="416"/>
      <c r="BU18" s="417"/>
      <c r="BV18" s="415">
        <v>7011535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208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7965544</v>
      </c>
      <c r="BO19" s="416"/>
      <c r="BP19" s="416"/>
      <c r="BQ19" s="416"/>
      <c r="BR19" s="416"/>
      <c r="BS19" s="416"/>
      <c r="BT19" s="416"/>
      <c r="BU19" s="417"/>
      <c r="BV19" s="415">
        <v>8068161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9634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9785607</v>
      </c>
      <c r="BO23" s="416"/>
      <c r="BP23" s="416"/>
      <c r="BQ23" s="416"/>
      <c r="BR23" s="416"/>
      <c r="BS23" s="416"/>
      <c r="BT23" s="416"/>
      <c r="BU23" s="417"/>
      <c r="BV23" s="415">
        <v>10437252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8123</v>
      </c>
      <c r="R24" s="392"/>
      <c r="S24" s="392"/>
      <c r="T24" s="392"/>
      <c r="U24" s="392"/>
      <c r="V24" s="393"/>
      <c r="W24" s="457"/>
      <c r="X24" s="448"/>
      <c r="Y24" s="449"/>
      <c r="Z24" s="388" t="s">
        <v>154</v>
      </c>
      <c r="AA24" s="389"/>
      <c r="AB24" s="389"/>
      <c r="AC24" s="389"/>
      <c r="AD24" s="389"/>
      <c r="AE24" s="389"/>
      <c r="AF24" s="389"/>
      <c r="AG24" s="390"/>
      <c r="AH24" s="391">
        <v>198</v>
      </c>
      <c r="AI24" s="392"/>
      <c r="AJ24" s="392"/>
      <c r="AK24" s="392"/>
      <c r="AL24" s="393"/>
      <c r="AM24" s="391">
        <v>624690</v>
      </c>
      <c r="AN24" s="392"/>
      <c r="AO24" s="392"/>
      <c r="AP24" s="392"/>
      <c r="AQ24" s="392"/>
      <c r="AR24" s="393"/>
      <c r="AS24" s="391">
        <v>3155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7345458</v>
      </c>
      <c r="BO24" s="416"/>
      <c r="BP24" s="416"/>
      <c r="BQ24" s="416"/>
      <c r="BR24" s="416"/>
      <c r="BS24" s="416"/>
      <c r="BT24" s="416"/>
      <c r="BU24" s="417"/>
      <c r="BV24" s="415">
        <v>7682729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2</v>
      </c>
      <c r="M25" s="392"/>
      <c r="N25" s="392"/>
      <c r="O25" s="392"/>
      <c r="P25" s="393"/>
      <c r="Q25" s="391">
        <v>6222</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939518</v>
      </c>
      <c r="BO25" s="411"/>
      <c r="BP25" s="411"/>
      <c r="BQ25" s="411"/>
      <c r="BR25" s="411"/>
      <c r="BS25" s="411"/>
      <c r="BT25" s="411"/>
      <c r="BU25" s="412"/>
      <c r="BV25" s="410">
        <v>1029624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5452</v>
      </c>
      <c r="R26" s="392"/>
      <c r="S26" s="392"/>
      <c r="T26" s="392"/>
      <c r="U26" s="392"/>
      <c r="V26" s="393"/>
      <c r="W26" s="457"/>
      <c r="X26" s="448"/>
      <c r="Y26" s="449"/>
      <c r="Z26" s="388" t="s">
        <v>160</v>
      </c>
      <c r="AA26" s="470"/>
      <c r="AB26" s="470"/>
      <c r="AC26" s="470"/>
      <c r="AD26" s="470"/>
      <c r="AE26" s="470"/>
      <c r="AF26" s="470"/>
      <c r="AG26" s="471"/>
      <c r="AH26" s="391">
        <v>34</v>
      </c>
      <c r="AI26" s="392"/>
      <c r="AJ26" s="392"/>
      <c r="AK26" s="392"/>
      <c r="AL26" s="393"/>
      <c r="AM26" s="391">
        <v>104720</v>
      </c>
      <c r="AN26" s="392"/>
      <c r="AO26" s="392"/>
      <c r="AP26" s="392"/>
      <c r="AQ26" s="392"/>
      <c r="AR26" s="393"/>
      <c r="AS26" s="391">
        <v>3080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3759</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511502</v>
      </c>
      <c r="BO27" s="419"/>
      <c r="BP27" s="419"/>
      <c r="BQ27" s="419"/>
      <c r="BR27" s="419"/>
      <c r="BS27" s="419"/>
      <c r="BT27" s="419"/>
      <c r="BU27" s="420"/>
      <c r="BV27" s="418">
        <v>511401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3111</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76103</v>
      </c>
      <c r="BO28" s="411"/>
      <c r="BP28" s="411"/>
      <c r="BQ28" s="411"/>
      <c r="BR28" s="411"/>
      <c r="BS28" s="411"/>
      <c r="BT28" s="411"/>
      <c r="BU28" s="412"/>
      <c r="BV28" s="410">
        <v>36012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16</v>
      </c>
      <c r="M29" s="392"/>
      <c r="N29" s="392"/>
      <c r="O29" s="392"/>
      <c r="P29" s="393"/>
      <c r="Q29" s="391">
        <v>2931</v>
      </c>
      <c r="R29" s="392"/>
      <c r="S29" s="392"/>
      <c r="T29" s="392"/>
      <c r="U29" s="392"/>
      <c r="V29" s="393"/>
      <c r="W29" s="458"/>
      <c r="X29" s="459"/>
      <c r="Y29" s="460"/>
      <c r="Z29" s="388" t="s">
        <v>170</v>
      </c>
      <c r="AA29" s="389"/>
      <c r="AB29" s="389"/>
      <c r="AC29" s="389"/>
      <c r="AD29" s="389"/>
      <c r="AE29" s="389"/>
      <c r="AF29" s="389"/>
      <c r="AG29" s="390"/>
      <c r="AH29" s="391">
        <v>198</v>
      </c>
      <c r="AI29" s="392"/>
      <c r="AJ29" s="392"/>
      <c r="AK29" s="392"/>
      <c r="AL29" s="393"/>
      <c r="AM29" s="391">
        <v>624690</v>
      </c>
      <c r="AN29" s="392"/>
      <c r="AO29" s="392"/>
      <c r="AP29" s="392"/>
      <c r="AQ29" s="392"/>
      <c r="AR29" s="393"/>
      <c r="AS29" s="391">
        <v>3155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889</v>
      </c>
      <c r="BO29" s="416"/>
      <c r="BP29" s="416"/>
      <c r="BQ29" s="416"/>
      <c r="BR29" s="416"/>
      <c r="BS29" s="416"/>
      <c r="BT29" s="416"/>
      <c r="BU29" s="417"/>
      <c r="BV29" s="415">
        <v>887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94.3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62319</v>
      </c>
      <c r="BO30" s="419"/>
      <c r="BP30" s="419"/>
      <c r="BQ30" s="419"/>
      <c r="BR30" s="419"/>
      <c r="BS30" s="419"/>
      <c r="BT30" s="419"/>
      <c r="BU30" s="420"/>
      <c r="BV30" s="418">
        <v>63470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加茂市・田上町消防衛生保育組合（一般会計）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宅地造成事業特別会計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新潟県後期高齢者医療広域連合（一般会計）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新潟県後期高齢者医療広域連合（後期高齢者医療特別会計）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在宅介護サービス事業特別会計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三条地域水道用水供給企業団（水道用水供給事業会計）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新潟県中越福祉事務組合（新潟県中越福祉事務組合会計）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さくら福祉保健事務組合（一般会計）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さくら福祉保健事務組合（病院事業会計）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新潟県市町村総合事務組合（一般会計）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新潟県市町村総合事務組合（職員退職手当支給事業特別会計）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新潟県市町村総合事務組合（消防団員等公務災害補償事業特別会計）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526</v>
      </c>
      <c r="D34" s="1184"/>
      <c r="E34" s="1185"/>
      <c r="F34" s="32" t="s">
        <v>527</v>
      </c>
      <c r="G34" s="33" t="s">
        <v>528</v>
      </c>
      <c r="H34" s="33" t="s">
        <v>529</v>
      </c>
      <c r="I34" s="33" t="s">
        <v>530</v>
      </c>
      <c r="J34" s="34" t="s">
        <v>531</v>
      </c>
      <c r="K34" s="22"/>
      <c r="L34" s="22"/>
      <c r="M34" s="22"/>
      <c r="N34" s="22"/>
      <c r="O34" s="22"/>
      <c r="P34" s="22"/>
    </row>
    <row r="35" spans="1:16" ht="39" customHeight="1">
      <c r="A35" s="22"/>
      <c r="B35" s="35"/>
      <c r="C35" s="1178" t="s">
        <v>532</v>
      </c>
      <c r="D35" s="1179"/>
      <c r="E35" s="1180"/>
      <c r="F35" s="36">
        <v>2.87</v>
      </c>
      <c r="G35" s="37">
        <v>2.74</v>
      </c>
      <c r="H35" s="37">
        <v>2.63</v>
      </c>
      <c r="I35" s="37">
        <v>2.88</v>
      </c>
      <c r="J35" s="38">
        <v>2.85</v>
      </c>
      <c r="K35" s="22"/>
      <c r="L35" s="22"/>
      <c r="M35" s="22"/>
      <c r="N35" s="22"/>
      <c r="O35" s="22"/>
      <c r="P35" s="22"/>
    </row>
    <row r="36" spans="1:16" ht="39" customHeight="1">
      <c r="A36" s="22"/>
      <c r="B36" s="35"/>
      <c r="C36" s="1178" t="s">
        <v>533</v>
      </c>
      <c r="D36" s="1179"/>
      <c r="E36" s="1180"/>
      <c r="F36" s="36">
        <v>1.0900000000000001</v>
      </c>
      <c r="G36" s="37">
        <v>0.49</v>
      </c>
      <c r="H36" s="37">
        <v>0.05</v>
      </c>
      <c r="I36" s="37">
        <v>1.05</v>
      </c>
      <c r="J36" s="38">
        <v>1.47</v>
      </c>
      <c r="K36" s="22"/>
      <c r="L36" s="22"/>
      <c r="M36" s="22"/>
      <c r="N36" s="22"/>
      <c r="O36" s="22"/>
      <c r="P36" s="22"/>
    </row>
    <row r="37" spans="1:16" ht="39" customHeight="1">
      <c r="A37" s="22"/>
      <c r="B37" s="35"/>
      <c r="C37" s="1178" t="s">
        <v>534</v>
      </c>
      <c r="D37" s="1179"/>
      <c r="E37" s="1180"/>
      <c r="F37" s="36">
        <v>0.83</v>
      </c>
      <c r="G37" s="37">
        <v>0.65</v>
      </c>
      <c r="H37" s="37">
        <v>0.85</v>
      </c>
      <c r="I37" s="37">
        <v>1.17</v>
      </c>
      <c r="J37" s="38">
        <v>1.03</v>
      </c>
      <c r="K37" s="22"/>
      <c r="L37" s="22"/>
      <c r="M37" s="22"/>
      <c r="N37" s="22"/>
      <c r="O37" s="22"/>
      <c r="P37" s="22"/>
    </row>
    <row r="38" spans="1:16" ht="39" customHeight="1">
      <c r="A38" s="22"/>
      <c r="B38" s="35"/>
      <c r="C38" s="1178" t="s">
        <v>535</v>
      </c>
      <c r="D38" s="1179"/>
      <c r="E38" s="1180"/>
      <c r="F38" s="36">
        <v>1.0900000000000001</v>
      </c>
      <c r="G38" s="37">
        <v>0.74</v>
      </c>
      <c r="H38" s="37">
        <v>0.45</v>
      </c>
      <c r="I38" s="37">
        <v>0.5</v>
      </c>
      <c r="J38" s="38">
        <v>1</v>
      </c>
      <c r="K38" s="22"/>
      <c r="L38" s="22"/>
      <c r="M38" s="22"/>
      <c r="N38" s="22"/>
      <c r="O38" s="22"/>
      <c r="P38" s="22"/>
    </row>
    <row r="39" spans="1:16" ht="39" customHeight="1">
      <c r="A39" s="22"/>
      <c r="B39" s="35"/>
      <c r="C39" s="1178" t="s">
        <v>536</v>
      </c>
      <c r="D39" s="1179"/>
      <c r="E39" s="1180"/>
      <c r="F39" s="36">
        <v>0.76</v>
      </c>
      <c r="G39" s="37">
        <v>0.53</v>
      </c>
      <c r="H39" s="37">
        <v>0.5</v>
      </c>
      <c r="I39" s="37">
        <v>0.42</v>
      </c>
      <c r="J39" s="38">
        <v>0.56000000000000005</v>
      </c>
      <c r="K39" s="22"/>
      <c r="L39" s="22"/>
      <c r="M39" s="22"/>
      <c r="N39" s="22"/>
      <c r="O39" s="22"/>
      <c r="P39" s="22"/>
    </row>
    <row r="40" spans="1:16" ht="39" customHeight="1">
      <c r="A40" s="22"/>
      <c r="B40" s="35"/>
      <c r="C40" s="1178" t="s">
        <v>537</v>
      </c>
      <c r="D40" s="1179"/>
      <c r="E40" s="1180"/>
      <c r="F40" s="36">
        <v>0.35</v>
      </c>
      <c r="G40" s="37">
        <v>0.14000000000000001</v>
      </c>
      <c r="H40" s="37">
        <v>0.1</v>
      </c>
      <c r="I40" s="37">
        <v>0.21</v>
      </c>
      <c r="J40" s="38">
        <v>0.2</v>
      </c>
      <c r="K40" s="22"/>
      <c r="L40" s="22"/>
      <c r="M40" s="22"/>
      <c r="N40" s="22"/>
      <c r="O40" s="22"/>
      <c r="P40" s="22"/>
    </row>
    <row r="41" spans="1:16" ht="39" customHeight="1">
      <c r="A41" s="22"/>
      <c r="B41" s="35"/>
      <c r="C41" s="1178" t="s">
        <v>538</v>
      </c>
      <c r="D41" s="1179"/>
      <c r="E41" s="1180"/>
      <c r="F41" s="36">
        <v>0.06</v>
      </c>
      <c r="G41" s="37">
        <v>7.0000000000000007E-2</v>
      </c>
      <c r="H41" s="37">
        <v>0.06</v>
      </c>
      <c r="I41" s="37">
        <v>0.05</v>
      </c>
      <c r="J41" s="38">
        <v>0.05</v>
      </c>
      <c r="K41" s="22"/>
      <c r="L41" s="22"/>
      <c r="M41" s="22"/>
      <c r="N41" s="22"/>
      <c r="O41" s="22"/>
      <c r="P41" s="22"/>
    </row>
    <row r="42" spans="1:16" ht="39" customHeight="1">
      <c r="A42" s="22"/>
      <c r="B42" s="39"/>
      <c r="C42" s="1178" t="s">
        <v>539</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540</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1263</v>
      </c>
      <c r="L45" s="60">
        <v>1291</v>
      </c>
      <c r="M45" s="60">
        <v>1320</v>
      </c>
      <c r="N45" s="60">
        <v>1268</v>
      </c>
      <c r="O45" s="61">
        <v>1236</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617</v>
      </c>
      <c r="L48" s="64">
        <v>615</v>
      </c>
      <c r="M48" s="64">
        <v>634</v>
      </c>
      <c r="N48" s="64">
        <v>669</v>
      </c>
      <c r="O48" s="65">
        <v>643</v>
      </c>
      <c r="P48" s="48"/>
      <c r="Q48" s="48"/>
      <c r="R48" s="48"/>
      <c r="S48" s="48"/>
      <c r="T48" s="48"/>
      <c r="U48" s="48"/>
    </row>
    <row r="49" spans="1:21" ht="30.75" customHeight="1">
      <c r="A49" s="48"/>
      <c r="B49" s="1196"/>
      <c r="C49" s="1197"/>
      <c r="D49" s="62"/>
      <c r="E49" s="1188" t="s">
        <v>16</v>
      </c>
      <c r="F49" s="1188"/>
      <c r="G49" s="1188"/>
      <c r="H49" s="1188"/>
      <c r="I49" s="1188"/>
      <c r="J49" s="1189"/>
      <c r="K49" s="63">
        <v>11</v>
      </c>
      <c r="L49" s="64">
        <v>9</v>
      </c>
      <c r="M49" s="64">
        <v>10</v>
      </c>
      <c r="N49" s="64">
        <v>10</v>
      </c>
      <c r="O49" s="65">
        <v>12</v>
      </c>
      <c r="P49" s="48"/>
      <c r="Q49" s="48"/>
      <c r="R49" s="48"/>
      <c r="S49" s="48"/>
      <c r="T49" s="48"/>
      <c r="U49" s="48"/>
    </row>
    <row r="50" spans="1:21" ht="30.75" customHeight="1">
      <c r="A50" s="48"/>
      <c r="B50" s="1196"/>
      <c r="C50" s="1197"/>
      <c r="D50" s="62"/>
      <c r="E50" s="1188" t="s">
        <v>17</v>
      </c>
      <c r="F50" s="1188"/>
      <c r="G50" s="1188"/>
      <c r="H50" s="1188"/>
      <c r="I50" s="1188"/>
      <c r="J50" s="1189"/>
      <c r="K50" s="63">
        <v>2</v>
      </c>
      <c r="L50" s="64">
        <v>9</v>
      </c>
      <c r="M50" s="64">
        <v>1</v>
      </c>
      <c r="N50" s="64">
        <v>28</v>
      </c>
      <c r="O50" s="65">
        <v>41</v>
      </c>
      <c r="P50" s="48"/>
      <c r="Q50" s="48"/>
      <c r="R50" s="48"/>
      <c r="S50" s="48"/>
      <c r="T50" s="48"/>
      <c r="U50" s="48"/>
    </row>
    <row r="51" spans="1:21" ht="30.75" customHeight="1">
      <c r="A51" s="48"/>
      <c r="B51" s="1198"/>
      <c r="C51" s="1199"/>
      <c r="D51" s="66"/>
      <c r="E51" s="1188" t="s">
        <v>18</v>
      </c>
      <c r="F51" s="1188"/>
      <c r="G51" s="1188"/>
      <c r="H51" s="1188"/>
      <c r="I51" s="1188"/>
      <c r="J51" s="1189"/>
      <c r="K51" s="63">
        <v>8</v>
      </c>
      <c r="L51" s="64">
        <v>7</v>
      </c>
      <c r="M51" s="64">
        <v>5</v>
      </c>
      <c r="N51" s="64">
        <v>4</v>
      </c>
      <c r="O51" s="65">
        <v>2</v>
      </c>
      <c r="P51" s="48"/>
      <c r="Q51" s="48"/>
      <c r="R51" s="48"/>
      <c r="S51" s="48"/>
      <c r="T51" s="48"/>
      <c r="U51" s="48"/>
    </row>
    <row r="52" spans="1:21" ht="30.75" customHeight="1">
      <c r="A52" s="48"/>
      <c r="B52" s="1186" t="s">
        <v>19</v>
      </c>
      <c r="C52" s="1187"/>
      <c r="D52" s="66"/>
      <c r="E52" s="1188" t="s">
        <v>20</v>
      </c>
      <c r="F52" s="1188"/>
      <c r="G52" s="1188"/>
      <c r="H52" s="1188"/>
      <c r="I52" s="1188"/>
      <c r="J52" s="1189"/>
      <c r="K52" s="63">
        <v>1157</v>
      </c>
      <c r="L52" s="64">
        <v>1169</v>
      </c>
      <c r="M52" s="64">
        <v>1212</v>
      </c>
      <c r="N52" s="64">
        <v>1202</v>
      </c>
      <c r="O52" s="65">
        <v>1189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744</v>
      </c>
      <c r="L53" s="69">
        <v>762</v>
      </c>
      <c r="M53" s="69">
        <v>758</v>
      </c>
      <c r="N53" s="69">
        <v>777</v>
      </c>
      <c r="O53" s="70">
        <v>745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11266</v>
      </c>
      <c r="J41" s="83">
        <v>11218</v>
      </c>
      <c r="K41" s="83">
        <v>10911</v>
      </c>
      <c r="L41" s="83">
        <v>10437</v>
      </c>
      <c r="M41" s="84">
        <v>9786</v>
      </c>
    </row>
    <row r="42" spans="2:13" ht="27.75" customHeight="1">
      <c r="B42" s="1204"/>
      <c r="C42" s="1205"/>
      <c r="D42" s="85"/>
      <c r="E42" s="1208" t="s">
        <v>26</v>
      </c>
      <c r="F42" s="1208"/>
      <c r="G42" s="1208"/>
      <c r="H42" s="1209"/>
      <c r="I42" s="86">
        <v>1041</v>
      </c>
      <c r="J42" s="87">
        <v>982</v>
      </c>
      <c r="K42" s="87">
        <v>924</v>
      </c>
      <c r="L42" s="87">
        <v>868</v>
      </c>
      <c r="M42" s="88">
        <v>799</v>
      </c>
    </row>
    <row r="43" spans="2:13" ht="27.75" customHeight="1">
      <c r="B43" s="1204"/>
      <c r="C43" s="1205"/>
      <c r="D43" s="85"/>
      <c r="E43" s="1208" t="s">
        <v>27</v>
      </c>
      <c r="F43" s="1208"/>
      <c r="G43" s="1208"/>
      <c r="H43" s="1209"/>
      <c r="I43" s="86">
        <v>10150</v>
      </c>
      <c r="J43" s="87">
        <v>9848</v>
      </c>
      <c r="K43" s="87">
        <v>9549</v>
      </c>
      <c r="L43" s="87">
        <v>9385</v>
      </c>
      <c r="M43" s="88">
        <v>9440</v>
      </c>
    </row>
    <row r="44" spans="2:13" ht="27.75" customHeight="1">
      <c r="B44" s="1204"/>
      <c r="C44" s="1205"/>
      <c r="D44" s="85"/>
      <c r="E44" s="1208" t="s">
        <v>28</v>
      </c>
      <c r="F44" s="1208"/>
      <c r="G44" s="1208"/>
      <c r="H44" s="1209"/>
      <c r="I44" s="86">
        <v>148</v>
      </c>
      <c r="J44" s="87">
        <v>276</v>
      </c>
      <c r="K44" s="87">
        <v>251</v>
      </c>
      <c r="L44" s="87">
        <v>233</v>
      </c>
      <c r="M44" s="88">
        <v>224</v>
      </c>
    </row>
    <row r="45" spans="2:13" ht="27.75" customHeight="1">
      <c r="B45" s="1204"/>
      <c r="C45" s="1205"/>
      <c r="D45" s="85"/>
      <c r="E45" s="1208" t="s">
        <v>29</v>
      </c>
      <c r="F45" s="1208"/>
      <c r="G45" s="1208"/>
      <c r="H45" s="1209"/>
      <c r="I45" s="86">
        <v>2492</v>
      </c>
      <c r="J45" s="87">
        <v>2330</v>
      </c>
      <c r="K45" s="87">
        <v>2001</v>
      </c>
      <c r="L45" s="87">
        <v>1933</v>
      </c>
      <c r="M45" s="88">
        <v>2013</v>
      </c>
    </row>
    <row r="46" spans="2:13" ht="27.75" customHeight="1">
      <c r="B46" s="1204"/>
      <c r="C46" s="1205"/>
      <c r="D46" s="89"/>
      <c r="E46" s="1208" t="s">
        <v>30</v>
      </c>
      <c r="F46" s="1208"/>
      <c r="G46" s="1208"/>
      <c r="H46" s="1209"/>
      <c r="I46" s="86">
        <v>18</v>
      </c>
      <c r="J46" s="87">
        <v>47</v>
      </c>
      <c r="K46" s="87">
        <v>5</v>
      </c>
      <c r="L46" s="87">
        <v>23</v>
      </c>
      <c r="M46" s="88">
        <v>5</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437</v>
      </c>
      <c r="J50" s="87">
        <v>420</v>
      </c>
      <c r="K50" s="87">
        <v>239</v>
      </c>
      <c r="L50" s="87">
        <v>327</v>
      </c>
      <c r="M50" s="88">
        <v>315</v>
      </c>
    </row>
    <row r="51" spans="2:13" ht="27.75" customHeight="1">
      <c r="B51" s="1204"/>
      <c r="C51" s="1205"/>
      <c r="D51" s="85"/>
      <c r="E51" s="1208" t="s">
        <v>36</v>
      </c>
      <c r="F51" s="1208"/>
      <c r="G51" s="1208"/>
      <c r="H51" s="1209"/>
      <c r="I51" s="86">
        <v>2001</v>
      </c>
      <c r="J51" s="87">
        <v>1789</v>
      </c>
      <c r="K51" s="87">
        <v>1659</v>
      </c>
      <c r="L51" s="87">
        <v>1514</v>
      </c>
      <c r="M51" s="88">
        <v>1557</v>
      </c>
    </row>
    <row r="52" spans="2:13" ht="27.75" customHeight="1">
      <c r="B52" s="1206"/>
      <c r="C52" s="1207"/>
      <c r="D52" s="85"/>
      <c r="E52" s="1208" t="s">
        <v>37</v>
      </c>
      <c r="F52" s="1208"/>
      <c r="G52" s="1208"/>
      <c r="H52" s="1209"/>
      <c r="I52" s="86">
        <v>14225</v>
      </c>
      <c r="J52" s="87">
        <v>14003</v>
      </c>
      <c r="K52" s="87">
        <v>13678</v>
      </c>
      <c r="L52" s="87">
        <v>13324</v>
      </c>
      <c r="M52" s="88">
        <v>13026</v>
      </c>
    </row>
    <row r="53" spans="2:13" ht="27.75" customHeight="1" thickBot="1">
      <c r="B53" s="1210" t="s">
        <v>21</v>
      </c>
      <c r="C53" s="1211"/>
      <c r="D53" s="92"/>
      <c r="E53" s="1212" t="s">
        <v>38</v>
      </c>
      <c r="F53" s="1212"/>
      <c r="G53" s="1212"/>
      <c r="H53" s="1213"/>
      <c r="I53" s="93">
        <v>8452</v>
      </c>
      <c r="J53" s="94">
        <v>8489</v>
      </c>
      <c r="K53" s="94">
        <v>8064</v>
      </c>
      <c r="L53" s="94">
        <v>7714</v>
      </c>
      <c r="M53" s="95">
        <v>7368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555</v>
      </c>
      <c r="C41" s="248"/>
      <c r="D41" s="248"/>
      <c r="E41" s="248"/>
      <c r="F41" s="248"/>
      <c r="G41" s="248"/>
      <c r="H41" s="248"/>
      <c r="I41" s="248"/>
      <c r="J41" s="248"/>
      <c r="K41" s="248"/>
      <c r="L41" s="248"/>
      <c r="M41" s="248"/>
      <c r="N41" s="248"/>
      <c r="O41" s="248"/>
      <c r="P41" s="249"/>
    </row>
    <row r="42" spans="2:17">
      <c r="B42" s="250"/>
      <c r="C42" s="246"/>
      <c r="D42" s="246"/>
      <c r="E42" s="246"/>
      <c r="F42" s="246"/>
      <c r="G42" s="353" t="s">
        <v>556</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557</v>
      </c>
    </row>
    <row r="50" spans="1:17">
      <c r="B50" s="250"/>
      <c r="C50" s="246"/>
      <c r="D50" s="246"/>
      <c r="E50" s="246"/>
      <c r="F50" s="246"/>
      <c r="G50" s="1244"/>
      <c r="H50" s="1245"/>
      <c r="I50" s="1245"/>
      <c r="J50" s="1246"/>
      <c r="K50" s="356" t="s">
        <v>518</v>
      </c>
      <c r="L50" s="356" t="s">
        <v>519</v>
      </c>
      <c r="M50" s="356" t="s">
        <v>520</v>
      </c>
      <c r="N50" s="356" t="s">
        <v>521</v>
      </c>
      <c r="O50" s="356" t="s">
        <v>522</v>
      </c>
    </row>
    <row r="51" spans="1:17">
      <c r="B51" s="250"/>
      <c r="C51" s="246"/>
      <c r="D51" s="246"/>
      <c r="E51" s="246"/>
      <c r="F51" s="246"/>
      <c r="G51" s="1247" t="s">
        <v>558</v>
      </c>
      <c r="H51" s="1248"/>
      <c r="I51" s="1253" t="s">
        <v>559</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564</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560</v>
      </c>
      <c r="H55" s="1228"/>
      <c r="I55" s="1233" t="s">
        <v>559</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564</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561</v>
      </c>
      <c r="C63" s="246"/>
      <c r="D63" s="246"/>
      <c r="E63" s="246"/>
      <c r="F63" s="246"/>
      <c r="G63" s="246"/>
      <c r="H63" s="246"/>
      <c r="I63" s="246"/>
      <c r="J63" s="246"/>
      <c r="K63" s="246"/>
      <c r="L63" s="246"/>
      <c r="M63" s="246"/>
      <c r="N63" s="246"/>
      <c r="O63" s="246"/>
    </row>
    <row r="64" spans="1:17">
      <c r="B64" s="250"/>
      <c r="C64" s="246"/>
      <c r="D64" s="246"/>
      <c r="E64" s="246"/>
      <c r="F64" s="246"/>
      <c r="G64" s="353" t="s">
        <v>556</v>
      </c>
      <c r="I64" s="354"/>
      <c r="J64" s="354"/>
      <c r="K64" s="354"/>
      <c r="L64" s="246"/>
      <c r="M64" s="246"/>
      <c r="N64" s="246"/>
      <c r="O64" s="246"/>
    </row>
    <row r="65" spans="2:30">
      <c r="B65" s="250"/>
      <c r="C65" s="246"/>
      <c r="D65" s="246"/>
      <c r="E65" s="246"/>
      <c r="F65" s="246"/>
      <c r="G65" s="1235" t="s">
        <v>565</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562</v>
      </c>
      <c r="I71" s="370"/>
      <c r="J71" s="366"/>
      <c r="K71" s="366"/>
      <c r="L71" s="367"/>
      <c r="M71" s="366"/>
      <c r="N71" s="367"/>
      <c r="O71" s="368"/>
    </row>
    <row r="72" spans="2:30">
      <c r="B72" s="250"/>
      <c r="C72" s="246"/>
      <c r="D72" s="246"/>
      <c r="E72" s="246"/>
      <c r="F72" s="246"/>
      <c r="G72" s="1244"/>
      <c r="H72" s="1245"/>
      <c r="I72" s="1245"/>
      <c r="J72" s="1246"/>
      <c r="K72" s="356" t="s">
        <v>518</v>
      </c>
      <c r="L72" s="356" t="s">
        <v>519</v>
      </c>
      <c r="M72" s="356" t="s">
        <v>520</v>
      </c>
      <c r="N72" s="356" t="s">
        <v>521</v>
      </c>
      <c r="O72" s="356" t="s">
        <v>522</v>
      </c>
    </row>
    <row r="73" spans="2:30">
      <c r="B73" s="250"/>
      <c r="C73" s="246"/>
      <c r="D73" s="246"/>
      <c r="E73" s="246"/>
      <c r="F73" s="246"/>
      <c r="G73" s="1247" t="s">
        <v>558</v>
      </c>
      <c r="H73" s="1248"/>
      <c r="I73" s="1253" t="s">
        <v>559</v>
      </c>
      <c r="J73" s="1253"/>
      <c r="K73" s="1234">
        <v>141.80000000000001</v>
      </c>
      <c r="L73" s="1234">
        <v>141.19999999999999</v>
      </c>
      <c r="M73" s="1221">
        <v>136.69999999999999</v>
      </c>
      <c r="N73" s="1221">
        <v>126.3</v>
      </c>
      <c r="O73" s="1221">
        <v>122.4</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563</v>
      </c>
      <c r="J75" s="1233"/>
      <c r="K75" s="1225">
        <v>12.5</v>
      </c>
      <c r="L75" s="1225">
        <v>12.8</v>
      </c>
      <c r="M75" s="1225">
        <v>12.6</v>
      </c>
      <c r="N75" s="1225">
        <v>12.7</v>
      </c>
      <c r="O75" s="1225">
        <v>12.6</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560</v>
      </c>
      <c r="H77" s="1228"/>
      <c r="I77" s="1233" t="s">
        <v>559</v>
      </c>
      <c r="J77" s="1233"/>
      <c r="K77" s="1234">
        <v>76.2</v>
      </c>
      <c r="L77" s="1234">
        <v>65.3</v>
      </c>
      <c r="M77" s="1221">
        <v>60.8</v>
      </c>
      <c r="N77" s="1221">
        <v>56.8</v>
      </c>
      <c r="O77" s="1221">
        <v>52.3</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563</v>
      </c>
      <c r="J79" s="1223"/>
      <c r="K79" s="1224">
        <v>12.8</v>
      </c>
      <c r="L79" s="1224">
        <v>12</v>
      </c>
      <c r="M79" s="1224">
        <v>11.1</v>
      </c>
      <c r="N79" s="1224">
        <v>10.199999999999999</v>
      </c>
      <c r="O79" s="1224">
        <v>10</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14076</v>
      </c>
      <c r="E3" s="118"/>
      <c r="F3" s="119">
        <v>75709</v>
      </c>
      <c r="G3" s="120"/>
      <c r="H3" s="121"/>
    </row>
    <row r="4" spans="1:8">
      <c r="A4" s="122"/>
      <c r="B4" s="123"/>
      <c r="C4" s="124"/>
      <c r="D4" s="125">
        <v>8336</v>
      </c>
      <c r="E4" s="126"/>
      <c r="F4" s="127">
        <v>35212</v>
      </c>
      <c r="G4" s="128"/>
      <c r="H4" s="129"/>
    </row>
    <row r="5" spans="1:8">
      <c r="A5" s="110" t="s">
        <v>512</v>
      </c>
      <c r="B5" s="115"/>
      <c r="C5" s="116"/>
      <c r="D5" s="117">
        <v>32735</v>
      </c>
      <c r="E5" s="118"/>
      <c r="F5" s="119">
        <v>90961</v>
      </c>
      <c r="G5" s="120"/>
      <c r="H5" s="121"/>
    </row>
    <row r="6" spans="1:8">
      <c r="A6" s="122"/>
      <c r="B6" s="123"/>
      <c r="C6" s="124"/>
      <c r="D6" s="125">
        <v>17893</v>
      </c>
      <c r="E6" s="126"/>
      <c r="F6" s="127">
        <v>37720</v>
      </c>
      <c r="G6" s="128"/>
      <c r="H6" s="129"/>
    </row>
    <row r="7" spans="1:8">
      <c r="A7" s="110" t="s">
        <v>513</v>
      </c>
      <c r="B7" s="115"/>
      <c r="C7" s="116"/>
      <c r="D7" s="117">
        <v>16995</v>
      </c>
      <c r="E7" s="118"/>
      <c r="F7" s="119">
        <v>106614</v>
      </c>
      <c r="G7" s="120"/>
      <c r="H7" s="121"/>
    </row>
    <row r="8" spans="1:8">
      <c r="A8" s="122"/>
      <c r="B8" s="123"/>
      <c r="C8" s="124"/>
      <c r="D8" s="125">
        <v>6643</v>
      </c>
      <c r="E8" s="126"/>
      <c r="F8" s="127">
        <v>45545</v>
      </c>
      <c r="G8" s="128"/>
      <c r="H8" s="129"/>
    </row>
    <row r="9" spans="1:8">
      <c r="A9" s="110" t="s">
        <v>514</v>
      </c>
      <c r="B9" s="115"/>
      <c r="C9" s="116"/>
      <c r="D9" s="117">
        <v>10877</v>
      </c>
      <c r="E9" s="118"/>
      <c r="F9" s="119">
        <v>81768</v>
      </c>
      <c r="G9" s="120"/>
      <c r="H9" s="121"/>
    </row>
    <row r="10" spans="1:8">
      <c r="A10" s="122"/>
      <c r="B10" s="123"/>
      <c r="C10" s="124"/>
      <c r="D10" s="125">
        <v>3140</v>
      </c>
      <c r="E10" s="126"/>
      <c r="F10" s="127">
        <v>37917</v>
      </c>
      <c r="G10" s="128"/>
      <c r="H10" s="129"/>
    </row>
    <row r="11" spans="1:8">
      <c r="A11" s="110" t="s">
        <v>515</v>
      </c>
      <c r="B11" s="115"/>
      <c r="C11" s="116"/>
      <c r="D11" s="117">
        <v>12342</v>
      </c>
      <c r="E11" s="118"/>
      <c r="F11" s="119">
        <v>65876</v>
      </c>
      <c r="G11" s="120"/>
      <c r="H11" s="121"/>
    </row>
    <row r="12" spans="1:8">
      <c r="A12" s="122"/>
      <c r="B12" s="123"/>
      <c r="C12" s="130"/>
      <c r="D12" s="125">
        <v>5800</v>
      </c>
      <c r="E12" s="126"/>
      <c r="F12" s="127">
        <v>36484</v>
      </c>
      <c r="G12" s="128"/>
      <c r="H12" s="129"/>
    </row>
    <row r="13" spans="1:8">
      <c r="A13" s="110"/>
      <c r="B13" s="115"/>
      <c r="C13" s="131"/>
      <c r="D13" s="132">
        <v>17405</v>
      </c>
      <c r="E13" s="133"/>
      <c r="F13" s="134">
        <v>84186</v>
      </c>
      <c r="G13" s="135"/>
      <c r="H13" s="121"/>
    </row>
    <row r="14" spans="1:8">
      <c r="A14" s="122"/>
      <c r="B14" s="123"/>
      <c r="C14" s="124"/>
      <c r="D14" s="125">
        <v>8362</v>
      </c>
      <c r="E14" s="126"/>
      <c r="F14" s="127">
        <v>38576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1.0900000000000001</v>
      </c>
      <c r="C19" s="136">
        <f>ROUND(VALUE(SUBSTITUTE(実質収支比率等に係る経年分析!G$48,"▲","-")),2)</f>
        <v>0.49</v>
      </c>
      <c r="D19" s="136">
        <f>ROUND(VALUE(SUBSTITUTE(実質収支比率等に係る経年分析!H$48,"▲","-")),2)</f>
        <v>0.05</v>
      </c>
      <c r="E19" s="136">
        <f>ROUND(VALUE(SUBSTITUTE(実質収支比率等に係る経年分析!I$48,"▲","-")),2)</f>
        <v>1.05</v>
      </c>
      <c r="F19" s="136">
        <f>ROUND(VALUE(SUBSTITUTE(実質収支比率等に係る経年分析!J$48,"▲","-")),2)</f>
        <v>1.47</v>
      </c>
    </row>
    <row r="20" spans="1:11">
      <c r="A20" s="136" t="s">
        <v>43</v>
      </c>
      <c r="B20" s="136">
        <f>ROUND(VALUE(SUBSTITUTE(実質収支比率等に係る経年分析!F$47,"▲","-")),2)</f>
        <v>1.62</v>
      </c>
      <c r="C20" s="136">
        <f>ROUND(VALUE(SUBSTITUTE(実質収支比率等に係る経年分析!G$47,"▲","-")),2)</f>
        <v>1.61</v>
      </c>
      <c r="D20" s="136">
        <f>ROUND(VALUE(SUBSTITUTE(実質収支比率等に係る経年分析!H$47,"▲","-")),2)</f>
        <v>0.06</v>
      </c>
      <c r="E20" s="136">
        <f>ROUND(VALUE(SUBSTITUTE(実質収支比率等に係る経年分析!I$47,"▲","-")),2)</f>
        <v>0.5</v>
      </c>
      <c r="F20" s="136">
        <f>ROUND(VALUE(SUBSTITUTE(実質収支比率等に係る経年分析!J$47,"▲","-")),2)</f>
        <v>1.07</v>
      </c>
    </row>
    <row r="21" spans="1:11">
      <c r="A21" s="136" t="s">
        <v>44</v>
      </c>
      <c r="B21" s="136">
        <f>IF(ISNUMBER(VALUE(SUBSTITUTE(実質収支比率等に係る経年分析!F$49,"▲","-"))),ROUND(VALUE(SUBSTITUTE(実質収支比率等に係る経年分析!F$49,"▲","-")),2),NA())</f>
        <v>-0.88</v>
      </c>
      <c r="C21" s="136">
        <f>IF(ISNUMBER(VALUE(SUBSTITUTE(実質収支比率等に係る経年分析!G$49,"▲","-"))),ROUND(VALUE(SUBSTITUTE(実質収支比率等に係る経年分析!G$49,"▲","-")),2),NA())</f>
        <v>-0.57999999999999996</v>
      </c>
      <c r="D21" s="136">
        <f>IF(ISNUMBER(VALUE(SUBSTITUTE(実質収支比率等に係る経年分析!H$49,"▲","-"))),ROUND(VALUE(SUBSTITUTE(実質収支比率等に係る経年分析!H$49,"▲","-")),2),NA())</f>
        <v>-2</v>
      </c>
      <c r="E21" s="136">
        <f>IF(ISNUMBER(VALUE(SUBSTITUTE(実質収支比率等に係る経年分析!I$49,"▲","-"))),ROUND(VALUE(SUBSTITUTE(実質収支比率等に係る経年分析!I$49,"▲","-")),2),NA())</f>
        <v>1.44</v>
      </c>
      <c r="F21" s="136">
        <f>IF(ISNUMBER(VALUE(SUBSTITUTE(実質収支比率等に係る経年分析!J$49,"▲","-"))),ROUND(VALUE(SUBSTITUTE(実質収支比率等に係る経年分析!J$49,"▲","-")),2),NA())</f>
        <v>0.97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0.14000000000000001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v>
      </c>
    </row>
    <row r="31" spans="1:11">
      <c r="A31" s="137" t="str">
        <f>IF(連結実質赤字比率に係る赤字・黒字の構成分析!C$39="",NA(),連結実質赤字比率に係る赤字・黒字の構成分析!C$39)</f>
        <v>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0.76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0.56000000000000005</v>
      </c>
    </row>
    <row r="32" spans="1:11">
      <c r="A32" s="137" t="str">
        <f>IF(連結実質赤字比率に係る赤字・黒字の構成分析!C$38="",NA(),連結実質赤字比率に係る赤字・黒字の構成分析!C$38)</f>
        <v>在宅介護サービス事業特別会計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1.0900000000000001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1.03</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1.0900000000000001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1.47</v>
      </c>
    </row>
    <row r="35" spans="1:16">
      <c r="A35" s="137" t="str">
        <f>IF(連結実質赤字比率に係る赤字・黒字の構成分析!C$35="",NA(),連結実質赤字比率に係る赤字・黒字の構成分析!C$35)</f>
        <v>宅地造成事業特別会計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2.87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2.74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2.63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2.88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2.85</v>
      </c>
    </row>
    <row r="36" spans="1:16">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2.0699999999999998</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2.4300000000000002</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3.46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3.87</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3.31</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1157</v>
      </c>
      <c r="E42" s="138"/>
      <c r="F42" s="138"/>
      <c r="G42" s="138">
        <f>'実質公債費比率（分子）の構造'!L$52</f>
        <v>1169</v>
      </c>
      <c r="H42" s="138"/>
      <c r="I42" s="138"/>
      <c r="J42" s="138">
        <f>'実質公債費比率（分子）の構造'!M$52</f>
        <v>1212</v>
      </c>
      <c r="K42" s="138"/>
      <c r="L42" s="138"/>
      <c r="M42" s="138">
        <f>'実質公債費比率（分子）の構造'!N$52</f>
        <v>1202</v>
      </c>
      <c r="N42" s="138"/>
      <c r="O42" s="138"/>
      <c r="P42" s="138">
        <f>'実質公債費比率（分子）の構造'!O$52</f>
        <v>1189</v>
      </c>
    </row>
    <row r="43" spans="1:16">
      <c r="A43" s="138" t="s">
        <v>52</v>
      </c>
      <c r="B43" s="138">
        <f>'実質公債費比率（分子）の構造'!K$51</f>
        <v>8</v>
      </c>
      <c r="C43" s="138"/>
      <c r="D43" s="138"/>
      <c r="E43" s="138">
        <f>'実質公債費比率（分子）の構造'!L$51</f>
        <v>7</v>
      </c>
      <c r="F43" s="138"/>
      <c r="G43" s="138"/>
      <c r="H43" s="138">
        <f>'実質公債費比率（分子）の構造'!M$51</f>
        <v>5</v>
      </c>
      <c r="I43" s="138"/>
      <c r="J43" s="138"/>
      <c r="K43" s="138">
        <f>'実質公債費比率（分子）の構造'!N$51</f>
        <v>4</v>
      </c>
      <c r="L43" s="138"/>
      <c r="M43" s="138"/>
      <c r="N43" s="138">
        <f>'実質公債費比率（分子）の構造'!O$51</f>
        <v>2</v>
      </c>
      <c r="O43" s="138"/>
      <c r="P43" s="138"/>
    </row>
    <row r="44" spans="1:16">
      <c r="A44" s="138" t="s">
        <v>53</v>
      </c>
      <c r="B44" s="138">
        <f>'実質公債費比率（分子）の構造'!K$50</f>
        <v>2</v>
      </c>
      <c r="C44" s="138"/>
      <c r="D44" s="138"/>
      <c r="E44" s="138">
        <f>'実質公債費比率（分子）の構造'!L$50</f>
        <v>9</v>
      </c>
      <c r="F44" s="138"/>
      <c r="G44" s="138"/>
      <c r="H44" s="138">
        <f>'実質公債費比率（分子）の構造'!M$50</f>
        <v>1</v>
      </c>
      <c r="I44" s="138"/>
      <c r="J44" s="138"/>
      <c r="K44" s="138">
        <f>'実質公債費比率（分子）の構造'!N$50</f>
        <v>28</v>
      </c>
      <c r="L44" s="138"/>
      <c r="M44" s="138"/>
      <c r="N44" s="138">
        <f>'実質公債費比率（分子）の構造'!O$50</f>
        <v>41</v>
      </c>
      <c r="O44" s="138"/>
      <c r="P44" s="138"/>
    </row>
    <row r="45" spans="1:16">
      <c r="A45" s="138" t="s">
        <v>54</v>
      </c>
      <c r="B45" s="138">
        <f>'実質公債費比率（分子）の構造'!K$49</f>
        <v>11</v>
      </c>
      <c r="C45" s="138"/>
      <c r="D45" s="138"/>
      <c r="E45" s="138">
        <f>'実質公債費比率（分子）の構造'!L$49</f>
        <v>9</v>
      </c>
      <c r="F45" s="138"/>
      <c r="G45" s="138"/>
      <c r="H45" s="138">
        <f>'実質公債費比率（分子）の構造'!M$49</f>
        <v>10</v>
      </c>
      <c r="I45" s="138"/>
      <c r="J45" s="138"/>
      <c r="K45" s="138">
        <f>'実質公債費比率（分子）の構造'!N$49</f>
        <v>10</v>
      </c>
      <c r="L45" s="138"/>
      <c r="M45" s="138"/>
      <c r="N45" s="138">
        <f>'実質公債費比率（分子）の構造'!O$49</f>
        <v>12</v>
      </c>
      <c r="O45" s="138"/>
      <c r="P45" s="138"/>
    </row>
    <row r="46" spans="1:16">
      <c r="A46" s="138" t="s">
        <v>55</v>
      </c>
      <c r="B46" s="138">
        <f>'実質公債費比率（分子）の構造'!K$48</f>
        <v>617</v>
      </c>
      <c r="C46" s="138"/>
      <c r="D46" s="138"/>
      <c r="E46" s="138">
        <f>'実質公債費比率（分子）の構造'!L$48</f>
        <v>615</v>
      </c>
      <c r="F46" s="138"/>
      <c r="G46" s="138"/>
      <c r="H46" s="138">
        <f>'実質公債費比率（分子）の構造'!M$48</f>
        <v>634</v>
      </c>
      <c r="I46" s="138"/>
      <c r="J46" s="138"/>
      <c r="K46" s="138">
        <f>'実質公債費比率（分子）の構造'!N$48</f>
        <v>669</v>
      </c>
      <c r="L46" s="138"/>
      <c r="M46" s="138"/>
      <c r="N46" s="138">
        <f>'実質公債費比率（分子）の構造'!O$48</f>
        <v>643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1263</v>
      </c>
      <c r="C49" s="138"/>
      <c r="D49" s="138"/>
      <c r="E49" s="138">
        <f>'実質公債費比率（分子）の構造'!L$45</f>
        <v>1291</v>
      </c>
      <c r="F49" s="138"/>
      <c r="G49" s="138"/>
      <c r="H49" s="138">
        <f>'実質公債費比率（分子）の構造'!M$45</f>
        <v>1320</v>
      </c>
      <c r="I49" s="138"/>
      <c r="J49" s="138"/>
      <c r="K49" s="138">
        <f>'実質公債費比率（分子）の構造'!N$45</f>
        <v>1268</v>
      </c>
      <c r="L49" s="138"/>
      <c r="M49" s="138"/>
      <c r="N49" s="138">
        <f>'実質公債費比率（分子）の構造'!O$45</f>
        <v>1236</v>
      </c>
      <c r="O49" s="138"/>
      <c r="P49" s="138"/>
    </row>
    <row r="50" spans="1:16">
      <c r="A50" s="138" t="s">
        <v>59</v>
      </c>
      <c r="B50" s="138" t="e">
        <f>NA()</f>
        <v>#N/A</v>
      </c>
      <c r="C50" s="138">
        <f>IF(ISNUMBER('実質公債費比率（分子）の構造'!K$53),'実質公債費比率（分子）の構造'!K$53,NA())</f>
        <v>744</v>
      </c>
      <c r="D50" s="138" t="e">
        <f>NA()</f>
        <v>#N/A</v>
      </c>
      <c r="E50" s="138" t="e">
        <f>NA()</f>
        <v>#N/A</v>
      </c>
      <c r="F50" s="138">
        <f>IF(ISNUMBER('実質公債費比率（分子）の構造'!L$53),'実質公債費比率（分子）の構造'!L$53,NA())</f>
        <v>762</v>
      </c>
      <c r="G50" s="138" t="e">
        <f>NA()</f>
        <v>#N/A</v>
      </c>
      <c r="H50" s="138" t="e">
        <f>NA()</f>
        <v>#N/A</v>
      </c>
      <c r="I50" s="138">
        <f>IF(ISNUMBER('実質公債費比率（分子）の構造'!M$53),'実質公債費比率（分子）の構造'!M$53,NA())</f>
        <v>758</v>
      </c>
      <c r="J50" s="138" t="e">
        <f>NA()</f>
        <v>#N/A</v>
      </c>
      <c r="K50" s="138" t="e">
        <f>NA()</f>
        <v>#N/A</v>
      </c>
      <c r="L50" s="138">
        <f>IF(ISNUMBER('実質公債費比率（分子）の構造'!N$53),'実質公債費比率（分子）の構造'!N$53,NA())</f>
        <v>777</v>
      </c>
      <c r="M50" s="138" t="e">
        <f>NA()</f>
        <v>#N/A</v>
      </c>
      <c r="N50" s="138" t="e">
        <f>NA()</f>
        <v>#N/A</v>
      </c>
      <c r="O50" s="138">
        <f>IF(ISNUMBER('実質公債費比率（分子）の構造'!O$53),'実質公債費比率（分子）の構造'!O$53,NA())</f>
        <v>745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14225</v>
      </c>
      <c r="E56" s="137"/>
      <c r="F56" s="137"/>
      <c r="G56" s="137">
        <f>'将来負担比率（分子）の構造'!J$52</f>
        <v>14003</v>
      </c>
      <c r="H56" s="137"/>
      <c r="I56" s="137"/>
      <c r="J56" s="137">
        <f>'将来負担比率（分子）の構造'!K$52</f>
        <v>13678</v>
      </c>
      <c r="K56" s="137"/>
      <c r="L56" s="137"/>
      <c r="M56" s="137">
        <f>'将来負担比率（分子）の構造'!L$52</f>
        <v>13324</v>
      </c>
      <c r="N56" s="137"/>
      <c r="O56" s="137"/>
      <c r="P56" s="137">
        <f>'将来負担比率（分子）の構造'!M$52</f>
        <v>13026</v>
      </c>
    </row>
    <row r="57" spans="1:16">
      <c r="A57" s="137" t="s">
        <v>36</v>
      </c>
      <c r="B57" s="137"/>
      <c r="C57" s="137"/>
      <c r="D57" s="137">
        <f>'将来負担比率（分子）の構造'!I$51</f>
        <v>2001</v>
      </c>
      <c r="E57" s="137"/>
      <c r="F57" s="137"/>
      <c r="G57" s="137">
        <f>'将来負担比率（分子）の構造'!J$51</f>
        <v>1789</v>
      </c>
      <c r="H57" s="137"/>
      <c r="I57" s="137"/>
      <c r="J57" s="137">
        <f>'将来負担比率（分子）の構造'!K$51</f>
        <v>1659</v>
      </c>
      <c r="K57" s="137"/>
      <c r="L57" s="137"/>
      <c r="M57" s="137">
        <f>'将来負担比率（分子）の構造'!L$51</f>
        <v>1514</v>
      </c>
      <c r="N57" s="137"/>
      <c r="O57" s="137"/>
      <c r="P57" s="137">
        <f>'将来負担比率（分子）の構造'!M$51</f>
        <v>1557</v>
      </c>
    </row>
    <row r="58" spans="1:16">
      <c r="A58" s="137" t="s">
        <v>35</v>
      </c>
      <c r="B58" s="137"/>
      <c r="C58" s="137"/>
      <c r="D58" s="137">
        <f>'将来負担比率（分子）の構造'!I$50</f>
        <v>437</v>
      </c>
      <c r="E58" s="137"/>
      <c r="F58" s="137"/>
      <c r="G58" s="137">
        <f>'将来負担比率（分子）の構造'!J$50</f>
        <v>420</v>
      </c>
      <c r="H58" s="137"/>
      <c r="I58" s="137"/>
      <c r="J58" s="137">
        <f>'将来負担比率（分子）の構造'!K$50</f>
        <v>239</v>
      </c>
      <c r="K58" s="137"/>
      <c r="L58" s="137"/>
      <c r="M58" s="137">
        <f>'将来負担比率（分子）の構造'!L$50</f>
        <v>327</v>
      </c>
      <c r="N58" s="137"/>
      <c r="O58" s="137"/>
      <c r="P58" s="137">
        <f>'将来負担比率（分子）の構造'!M$50</f>
        <v>315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18</v>
      </c>
      <c r="C61" s="137"/>
      <c r="D61" s="137"/>
      <c r="E61" s="137">
        <f>'将来負担比率（分子）の構造'!J$46</f>
        <v>47</v>
      </c>
      <c r="F61" s="137"/>
      <c r="G61" s="137"/>
      <c r="H61" s="137">
        <f>'将来負担比率（分子）の構造'!K$46</f>
        <v>5</v>
      </c>
      <c r="I61" s="137"/>
      <c r="J61" s="137"/>
      <c r="K61" s="137">
        <f>'将来負担比率（分子）の構造'!L$46</f>
        <v>23</v>
      </c>
      <c r="L61" s="137"/>
      <c r="M61" s="137"/>
      <c r="N61" s="137">
        <f>'将来負担比率（分子）の構造'!M$46</f>
        <v>5</v>
      </c>
      <c r="O61" s="137"/>
      <c r="P61" s="137"/>
    </row>
    <row r="62" spans="1:16">
      <c r="A62" s="137" t="s">
        <v>29</v>
      </c>
      <c r="B62" s="137">
        <f>'将来負担比率（分子）の構造'!I$45</f>
        <v>2492</v>
      </c>
      <c r="C62" s="137"/>
      <c r="D62" s="137"/>
      <c r="E62" s="137">
        <f>'将来負担比率（分子）の構造'!J$45</f>
        <v>2330</v>
      </c>
      <c r="F62" s="137"/>
      <c r="G62" s="137"/>
      <c r="H62" s="137">
        <f>'将来負担比率（分子）の構造'!K$45</f>
        <v>2001</v>
      </c>
      <c r="I62" s="137"/>
      <c r="J62" s="137"/>
      <c r="K62" s="137">
        <f>'将来負担比率（分子）の構造'!L$45</f>
        <v>1933</v>
      </c>
      <c r="L62" s="137"/>
      <c r="M62" s="137"/>
      <c r="N62" s="137">
        <f>'将来負担比率（分子）の構造'!M$45</f>
        <v>2013</v>
      </c>
      <c r="O62" s="137"/>
      <c r="P62" s="137"/>
    </row>
    <row r="63" spans="1:16">
      <c r="A63" s="137" t="s">
        <v>28</v>
      </c>
      <c r="B63" s="137">
        <f>'将来負担比率（分子）の構造'!I$44</f>
        <v>148</v>
      </c>
      <c r="C63" s="137"/>
      <c r="D63" s="137"/>
      <c r="E63" s="137">
        <f>'将来負担比率（分子）の構造'!J$44</f>
        <v>276</v>
      </c>
      <c r="F63" s="137"/>
      <c r="G63" s="137"/>
      <c r="H63" s="137">
        <f>'将来負担比率（分子）の構造'!K$44</f>
        <v>251</v>
      </c>
      <c r="I63" s="137"/>
      <c r="J63" s="137"/>
      <c r="K63" s="137">
        <f>'将来負担比率（分子）の構造'!L$44</f>
        <v>233</v>
      </c>
      <c r="L63" s="137"/>
      <c r="M63" s="137"/>
      <c r="N63" s="137">
        <f>'将来負担比率（分子）の構造'!M$44</f>
        <v>224</v>
      </c>
      <c r="O63" s="137"/>
      <c r="P63" s="137"/>
    </row>
    <row r="64" spans="1:16">
      <c r="A64" s="137" t="s">
        <v>27</v>
      </c>
      <c r="B64" s="137">
        <f>'将来負担比率（分子）の構造'!I$43</f>
        <v>10150</v>
      </c>
      <c r="C64" s="137"/>
      <c r="D64" s="137"/>
      <c r="E64" s="137">
        <f>'将来負担比率（分子）の構造'!J$43</f>
        <v>9848</v>
      </c>
      <c r="F64" s="137"/>
      <c r="G64" s="137"/>
      <c r="H64" s="137">
        <f>'将来負担比率（分子）の構造'!K$43</f>
        <v>9549</v>
      </c>
      <c r="I64" s="137"/>
      <c r="J64" s="137"/>
      <c r="K64" s="137">
        <f>'将来負担比率（分子）の構造'!L$43</f>
        <v>9385</v>
      </c>
      <c r="L64" s="137"/>
      <c r="M64" s="137"/>
      <c r="N64" s="137">
        <f>'将来負担比率（分子）の構造'!M$43</f>
        <v>9440</v>
      </c>
      <c r="O64" s="137"/>
      <c r="P64" s="137"/>
    </row>
    <row r="65" spans="1:16">
      <c r="A65" s="137" t="s">
        <v>26</v>
      </c>
      <c r="B65" s="137">
        <f>'将来負担比率（分子）の構造'!I$42</f>
        <v>1041</v>
      </c>
      <c r="C65" s="137"/>
      <c r="D65" s="137"/>
      <c r="E65" s="137">
        <f>'将来負担比率（分子）の構造'!J$42</f>
        <v>982</v>
      </c>
      <c r="F65" s="137"/>
      <c r="G65" s="137"/>
      <c r="H65" s="137">
        <f>'将来負担比率（分子）の構造'!K$42</f>
        <v>924</v>
      </c>
      <c r="I65" s="137"/>
      <c r="J65" s="137"/>
      <c r="K65" s="137">
        <f>'将来負担比率（分子）の構造'!L$42</f>
        <v>868</v>
      </c>
      <c r="L65" s="137"/>
      <c r="M65" s="137"/>
      <c r="N65" s="137">
        <f>'将来負担比率（分子）の構造'!M$42</f>
        <v>799</v>
      </c>
      <c r="O65" s="137"/>
      <c r="P65" s="137"/>
    </row>
    <row r="66" spans="1:16">
      <c r="A66" s="137" t="s">
        <v>25</v>
      </c>
      <c r="B66" s="137">
        <f>'将来負担比率（分子）の構造'!I$41</f>
        <v>11266</v>
      </c>
      <c r="C66" s="137"/>
      <c r="D66" s="137"/>
      <c r="E66" s="137">
        <f>'将来負担比率（分子）の構造'!J$41</f>
        <v>11218</v>
      </c>
      <c r="F66" s="137"/>
      <c r="G66" s="137"/>
      <c r="H66" s="137">
        <f>'将来負担比率（分子）の構造'!K$41</f>
        <v>10911</v>
      </c>
      <c r="I66" s="137"/>
      <c r="J66" s="137"/>
      <c r="K66" s="137">
        <f>'将来負担比率（分子）の構造'!L$41</f>
        <v>10437</v>
      </c>
      <c r="L66" s="137"/>
      <c r="M66" s="137"/>
      <c r="N66" s="137">
        <f>'将来負担比率（分子）の構造'!M$41</f>
        <v>9786</v>
      </c>
      <c r="O66" s="137"/>
      <c r="P66" s="137"/>
    </row>
    <row r="67" spans="1:16">
      <c r="A67" s="137" t="s">
        <v>63</v>
      </c>
      <c r="B67" s="137" t="e">
        <f>NA()</f>
        <v>#N/A</v>
      </c>
      <c r="C67" s="137">
        <f>IF(ISNUMBER('将来負担比率（分子）の構造'!I$53), IF('将来負担比率（分子）の構造'!I$53 &lt; 0, 0, '将来負担比率（分子）の構造'!I$53), NA())</f>
        <v>8452</v>
      </c>
      <c r="D67" s="137" t="e">
        <f>NA()</f>
        <v>#N/A</v>
      </c>
      <c r="E67" s="137" t="e">
        <f>NA()</f>
        <v>#N/A</v>
      </c>
      <c r="F67" s="137">
        <f>IF(ISNUMBER('将来負担比率（分子）の構造'!J$53), IF('将来負担比率（分子）の構造'!J$53 &lt; 0, 0, '将来負担比率（分子）の構造'!J$53), NA())</f>
        <v>8489</v>
      </c>
      <c r="G67" s="137" t="e">
        <f>NA()</f>
        <v>#N/A</v>
      </c>
      <c r="H67" s="137" t="e">
        <f>NA()</f>
        <v>#N/A</v>
      </c>
      <c r="I67" s="137">
        <f>IF(ISNUMBER('将来負担比率（分子）の構造'!K$53), IF('将来負担比率（分子）の構造'!K$53 &lt; 0, 0, '将来負担比率（分子）の構造'!K$53), NA())</f>
        <v>8064</v>
      </c>
      <c r="J67" s="137" t="e">
        <f>NA()</f>
        <v>#N/A</v>
      </c>
      <c r="K67" s="137" t="e">
        <f>NA()</f>
        <v>#N/A</v>
      </c>
      <c r="L67" s="137">
        <f>IF(ISNUMBER('将来負担比率（分子）の構造'!L$53), IF('将来負担比率（分子）の構造'!L$53 &lt; 0, 0, '将来負担比率（分子）の構造'!L$53), NA())</f>
        <v>7714</v>
      </c>
      <c r="M67" s="137" t="e">
        <f>NA()</f>
        <v>#N/A</v>
      </c>
      <c r="N67" s="137" t="e">
        <f>NA()</f>
        <v>#N/A</v>
      </c>
      <c r="O67" s="137">
        <f>IF(ISNUMBER('将来負担比率（分子）の構造'!M$53), IF('将来負担比率（分子）の構造'!M$53 &lt; 0, 0, '将来負担比率（分子）の構造'!M$53), NA())</f>
        <v>7368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2767459</v>
      </c>
      <c r="S5" s="671"/>
      <c r="T5" s="671"/>
      <c r="U5" s="671"/>
      <c r="V5" s="671"/>
      <c r="W5" s="671"/>
      <c r="X5" s="671"/>
      <c r="Y5" s="718"/>
      <c r="Z5" s="731">
        <v>24.4</v>
      </c>
      <c r="AA5" s="731"/>
      <c r="AB5" s="731"/>
      <c r="AC5" s="731"/>
      <c r="AD5" s="732">
        <v>2652448</v>
      </c>
      <c r="AE5" s="732"/>
      <c r="AF5" s="732"/>
      <c r="AG5" s="732"/>
      <c r="AH5" s="732"/>
      <c r="AI5" s="732"/>
      <c r="AJ5" s="732"/>
      <c r="AK5" s="732"/>
      <c r="AL5" s="719">
        <v>38.9</v>
      </c>
      <c r="AM5" s="688"/>
      <c r="AN5" s="688"/>
      <c r="AO5" s="720"/>
      <c r="AP5" s="707" t="s">
        <v>209</v>
      </c>
      <c r="AQ5" s="708"/>
      <c r="AR5" s="708"/>
      <c r="AS5" s="708"/>
      <c r="AT5" s="708"/>
      <c r="AU5" s="708"/>
      <c r="AV5" s="708"/>
      <c r="AW5" s="708"/>
      <c r="AX5" s="708"/>
      <c r="AY5" s="708"/>
      <c r="AZ5" s="708"/>
      <c r="BA5" s="708"/>
      <c r="BB5" s="708"/>
      <c r="BC5" s="708"/>
      <c r="BD5" s="708"/>
      <c r="BE5" s="708"/>
      <c r="BF5" s="709"/>
      <c r="BG5" s="620">
        <v>2648557</v>
      </c>
      <c r="BH5" s="621"/>
      <c r="BI5" s="621"/>
      <c r="BJ5" s="621"/>
      <c r="BK5" s="621"/>
      <c r="BL5" s="621"/>
      <c r="BM5" s="621"/>
      <c r="BN5" s="622"/>
      <c r="BO5" s="673">
        <v>95.7</v>
      </c>
      <c r="BP5" s="673"/>
      <c r="BQ5" s="673"/>
      <c r="BR5" s="673"/>
      <c r="BS5" s="674">
        <v>39009</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106991</v>
      </c>
      <c r="S6" s="621"/>
      <c r="T6" s="621"/>
      <c r="U6" s="621"/>
      <c r="V6" s="621"/>
      <c r="W6" s="621"/>
      <c r="X6" s="621"/>
      <c r="Y6" s="622"/>
      <c r="Z6" s="673">
        <v>0.9</v>
      </c>
      <c r="AA6" s="673"/>
      <c r="AB6" s="673"/>
      <c r="AC6" s="673"/>
      <c r="AD6" s="674">
        <v>106991</v>
      </c>
      <c r="AE6" s="674"/>
      <c r="AF6" s="674"/>
      <c r="AG6" s="674"/>
      <c r="AH6" s="674"/>
      <c r="AI6" s="674"/>
      <c r="AJ6" s="674"/>
      <c r="AK6" s="674"/>
      <c r="AL6" s="643">
        <v>1.6</v>
      </c>
      <c r="AM6" s="675"/>
      <c r="AN6" s="675"/>
      <c r="AO6" s="676"/>
      <c r="AP6" s="617" t="s">
        <v>214</v>
      </c>
      <c r="AQ6" s="618"/>
      <c r="AR6" s="618"/>
      <c r="AS6" s="618"/>
      <c r="AT6" s="618"/>
      <c r="AU6" s="618"/>
      <c r="AV6" s="618"/>
      <c r="AW6" s="618"/>
      <c r="AX6" s="618"/>
      <c r="AY6" s="618"/>
      <c r="AZ6" s="618"/>
      <c r="BA6" s="618"/>
      <c r="BB6" s="618"/>
      <c r="BC6" s="618"/>
      <c r="BD6" s="618"/>
      <c r="BE6" s="618"/>
      <c r="BF6" s="619"/>
      <c r="BG6" s="620">
        <v>2648557</v>
      </c>
      <c r="BH6" s="621"/>
      <c r="BI6" s="621"/>
      <c r="BJ6" s="621"/>
      <c r="BK6" s="621"/>
      <c r="BL6" s="621"/>
      <c r="BM6" s="621"/>
      <c r="BN6" s="622"/>
      <c r="BO6" s="673">
        <v>95.7</v>
      </c>
      <c r="BP6" s="673"/>
      <c r="BQ6" s="673"/>
      <c r="BR6" s="673"/>
      <c r="BS6" s="674">
        <v>39009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141768</v>
      </c>
      <c r="CS6" s="621"/>
      <c r="CT6" s="621"/>
      <c r="CU6" s="621"/>
      <c r="CV6" s="621"/>
      <c r="CW6" s="621"/>
      <c r="CX6" s="621"/>
      <c r="CY6" s="622"/>
      <c r="CZ6" s="673">
        <v>1.3</v>
      </c>
      <c r="DA6" s="673"/>
      <c r="DB6" s="673"/>
      <c r="DC6" s="673"/>
      <c r="DD6" s="626" t="s">
        <v>216</v>
      </c>
      <c r="DE6" s="621"/>
      <c r="DF6" s="621"/>
      <c r="DG6" s="621"/>
      <c r="DH6" s="621"/>
      <c r="DI6" s="621"/>
      <c r="DJ6" s="621"/>
      <c r="DK6" s="621"/>
      <c r="DL6" s="621"/>
      <c r="DM6" s="621"/>
      <c r="DN6" s="621"/>
      <c r="DO6" s="621"/>
      <c r="DP6" s="622"/>
      <c r="DQ6" s="626">
        <v>141768</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2659</v>
      </c>
      <c r="S7" s="621"/>
      <c r="T7" s="621"/>
      <c r="U7" s="621"/>
      <c r="V7" s="621"/>
      <c r="W7" s="621"/>
      <c r="X7" s="621"/>
      <c r="Y7" s="622"/>
      <c r="Z7" s="673">
        <v>0</v>
      </c>
      <c r="AA7" s="673"/>
      <c r="AB7" s="673"/>
      <c r="AC7" s="673"/>
      <c r="AD7" s="674">
        <v>2659</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1278122</v>
      </c>
      <c r="BH7" s="621"/>
      <c r="BI7" s="621"/>
      <c r="BJ7" s="621"/>
      <c r="BK7" s="621"/>
      <c r="BL7" s="621"/>
      <c r="BM7" s="621"/>
      <c r="BN7" s="622"/>
      <c r="BO7" s="673">
        <v>46.2</v>
      </c>
      <c r="BP7" s="673"/>
      <c r="BQ7" s="673"/>
      <c r="BR7" s="673"/>
      <c r="BS7" s="674">
        <v>39009</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1194716</v>
      </c>
      <c r="CS7" s="621"/>
      <c r="CT7" s="621"/>
      <c r="CU7" s="621"/>
      <c r="CV7" s="621"/>
      <c r="CW7" s="621"/>
      <c r="CX7" s="621"/>
      <c r="CY7" s="622"/>
      <c r="CZ7" s="673">
        <v>10.7</v>
      </c>
      <c r="DA7" s="673"/>
      <c r="DB7" s="673"/>
      <c r="DC7" s="673"/>
      <c r="DD7" s="626">
        <v>30440</v>
      </c>
      <c r="DE7" s="621"/>
      <c r="DF7" s="621"/>
      <c r="DG7" s="621"/>
      <c r="DH7" s="621"/>
      <c r="DI7" s="621"/>
      <c r="DJ7" s="621"/>
      <c r="DK7" s="621"/>
      <c r="DL7" s="621"/>
      <c r="DM7" s="621"/>
      <c r="DN7" s="621"/>
      <c r="DO7" s="621"/>
      <c r="DP7" s="622"/>
      <c r="DQ7" s="626">
        <v>960730</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8120</v>
      </c>
      <c r="S8" s="621"/>
      <c r="T8" s="621"/>
      <c r="U8" s="621"/>
      <c r="V8" s="621"/>
      <c r="W8" s="621"/>
      <c r="X8" s="621"/>
      <c r="Y8" s="622"/>
      <c r="Z8" s="673">
        <v>0.1</v>
      </c>
      <c r="AA8" s="673"/>
      <c r="AB8" s="673"/>
      <c r="AC8" s="673"/>
      <c r="AD8" s="674">
        <v>8120</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48212</v>
      </c>
      <c r="BH8" s="621"/>
      <c r="BI8" s="621"/>
      <c r="BJ8" s="621"/>
      <c r="BK8" s="621"/>
      <c r="BL8" s="621"/>
      <c r="BM8" s="621"/>
      <c r="BN8" s="622"/>
      <c r="BO8" s="673">
        <v>1.7</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3827029</v>
      </c>
      <c r="CS8" s="621"/>
      <c r="CT8" s="621"/>
      <c r="CU8" s="621"/>
      <c r="CV8" s="621"/>
      <c r="CW8" s="621"/>
      <c r="CX8" s="621"/>
      <c r="CY8" s="622"/>
      <c r="CZ8" s="673">
        <v>34.1</v>
      </c>
      <c r="DA8" s="673"/>
      <c r="DB8" s="673"/>
      <c r="DC8" s="673"/>
      <c r="DD8" s="626">
        <v>7323</v>
      </c>
      <c r="DE8" s="621"/>
      <c r="DF8" s="621"/>
      <c r="DG8" s="621"/>
      <c r="DH8" s="621"/>
      <c r="DI8" s="621"/>
      <c r="DJ8" s="621"/>
      <c r="DK8" s="621"/>
      <c r="DL8" s="621"/>
      <c r="DM8" s="621"/>
      <c r="DN8" s="621"/>
      <c r="DO8" s="621"/>
      <c r="DP8" s="622"/>
      <c r="DQ8" s="626">
        <v>2070097</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4741</v>
      </c>
      <c r="S9" s="621"/>
      <c r="T9" s="621"/>
      <c r="U9" s="621"/>
      <c r="V9" s="621"/>
      <c r="W9" s="621"/>
      <c r="X9" s="621"/>
      <c r="Y9" s="622"/>
      <c r="Z9" s="673">
        <v>0</v>
      </c>
      <c r="AA9" s="673"/>
      <c r="AB9" s="673"/>
      <c r="AC9" s="673"/>
      <c r="AD9" s="674">
        <v>4741</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978689</v>
      </c>
      <c r="BH9" s="621"/>
      <c r="BI9" s="621"/>
      <c r="BJ9" s="621"/>
      <c r="BK9" s="621"/>
      <c r="BL9" s="621"/>
      <c r="BM9" s="621"/>
      <c r="BN9" s="622"/>
      <c r="BO9" s="673">
        <v>35.4</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710628</v>
      </c>
      <c r="CS9" s="621"/>
      <c r="CT9" s="621"/>
      <c r="CU9" s="621"/>
      <c r="CV9" s="621"/>
      <c r="CW9" s="621"/>
      <c r="CX9" s="621"/>
      <c r="CY9" s="622"/>
      <c r="CZ9" s="673">
        <v>6.3</v>
      </c>
      <c r="DA9" s="673"/>
      <c r="DB9" s="673"/>
      <c r="DC9" s="673"/>
      <c r="DD9" s="626">
        <v>4756</v>
      </c>
      <c r="DE9" s="621"/>
      <c r="DF9" s="621"/>
      <c r="DG9" s="621"/>
      <c r="DH9" s="621"/>
      <c r="DI9" s="621"/>
      <c r="DJ9" s="621"/>
      <c r="DK9" s="621"/>
      <c r="DL9" s="621"/>
      <c r="DM9" s="621"/>
      <c r="DN9" s="621"/>
      <c r="DO9" s="621"/>
      <c r="DP9" s="622"/>
      <c r="DQ9" s="626">
        <v>664711</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458014</v>
      </c>
      <c r="S10" s="621"/>
      <c r="T10" s="621"/>
      <c r="U10" s="621"/>
      <c r="V10" s="621"/>
      <c r="W10" s="621"/>
      <c r="X10" s="621"/>
      <c r="Y10" s="622"/>
      <c r="Z10" s="673">
        <v>4</v>
      </c>
      <c r="AA10" s="673"/>
      <c r="AB10" s="673"/>
      <c r="AC10" s="673"/>
      <c r="AD10" s="674">
        <v>458014</v>
      </c>
      <c r="AE10" s="674"/>
      <c r="AF10" s="674"/>
      <c r="AG10" s="674"/>
      <c r="AH10" s="674"/>
      <c r="AI10" s="674"/>
      <c r="AJ10" s="674"/>
      <c r="AK10" s="674"/>
      <c r="AL10" s="643">
        <v>6.7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54010</v>
      </c>
      <c r="BH10" s="621"/>
      <c r="BI10" s="621"/>
      <c r="BJ10" s="621"/>
      <c r="BK10" s="621"/>
      <c r="BL10" s="621"/>
      <c r="BM10" s="621"/>
      <c r="BN10" s="622"/>
      <c r="BO10" s="673">
        <v>2</v>
      </c>
      <c r="BP10" s="673"/>
      <c r="BQ10" s="673"/>
      <c r="BR10" s="673"/>
      <c r="BS10" s="626" t="s">
        <v>113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79461</v>
      </c>
      <c r="CS10" s="621"/>
      <c r="CT10" s="621"/>
      <c r="CU10" s="621"/>
      <c r="CV10" s="621"/>
      <c r="CW10" s="621"/>
      <c r="CX10" s="621"/>
      <c r="CY10" s="622"/>
      <c r="CZ10" s="673">
        <v>0.7</v>
      </c>
      <c r="DA10" s="673"/>
      <c r="DB10" s="673"/>
      <c r="DC10" s="673"/>
      <c r="DD10" s="626" t="s">
        <v>113</v>
      </c>
      <c r="DE10" s="621"/>
      <c r="DF10" s="621"/>
      <c r="DG10" s="621"/>
      <c r="DH10" s="621"/>
      <c r="DI10" s="621"/>
      <c r="DJ10" s="621"/>
      <c r="DK10" s="621"/>
      <c r="DL10" s="621"/>
      <c r="DM10" s="621"/>
      <c r="DN10" s="621"/>
      <c r="DO10" s="621"/>
      <c r="DP10" s="622"/>
      <c r="DQ10" s="626">
        <v>43595</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197211</v>
      </c>
      <c r="BH11" s="621"/>
      <c r="BI11" s="621"/>
      <c r="BJ11" s="621"/>
      <c r="BK11" s="621"/>
      <c r="BL11" s="621"/>
      <c r="BM11" s="621"/>
      <c r="BN11" s="622"/>
      <c r="BO11" s="673">
        <v>7.1</v>
      </c>
      <c r="BP11" s="673"/>
      <c r="BQ11" s="673"/>
      <c r="BR11" s="673"/>
      <c r="BS11" s="626">
        <v>39009</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235385</v>
      </c>
      <c r="CS11" s="621"/>
      <c r="CT11" s="621"/>
      <c r="CU11" s="621"/>
      <c r="CV11" s="621"/>
      <c r="CW11" s="621"/>
      <c r="CX11" s="621"/>
      <c r="CY11" s="622"/>
      <c r="CZ11" s="673">
        <v>2.1</v>
      </c>
      <c r="DA11" s="673"/>
      <c r="DB11" s="673"/>
      <c r="DC11" s="673"/>
      <c r="DD11" s="626">
        <v>60649</v>
      </c>
      <c r="DE11" s="621"/>
      <c r="DF11" s="621"/>
      <c r="DG11" s="621"/>
      <c r="DH11" s="621"/>
      <c r="DI11" s="621"/>
      <c r="DJ11" s="621"/>
      <c r="DK11" s="621"/>
      <c r="DL11" s="621"/>
      <c r="DM11" s="621"/>
      <c r="DN11" s="621"/>
      <c r="DO11" s="621"/>
      <c r="DP11" s="622"/>
      <c r="DQ11" s="626">
        <v>208240</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1136871</v>
      </c>
      <c r="BH12" s="621"/>
      <c r="BI12" s="621"/>
      <c r="BJ12" s="621"/>
      <c r="BK12" s="621"/>
      <c r="BL12" s="621"/>
      <c r="BM12" s="621"/>
      <c r="BN12" s="622"/>
      <c r="BO12" s="673">
        <v>41.1</v>
      </c>
      <c r="BP12" s="673"/>
      <c r="BQ12" s="673"/>
      <c r="BR12" s="673"/>
      <c r="BS12" s="626" t="s">
        <v>113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1001794</v>
      </c>
      <c r="CS12" s="621"/>
      <c r="CT12" s="621"/>
      <c r="CU12" s="621"/>
      <c r="CV12" s="621"/>
      <c r="CW12" s="621"/>
      <c r="CX12" s="621"/>
      <c r="CY12" s="622"/>
      <c r="CZ12" s="673">
        <v>8.9</v>
      </c>
      <c r="DA12" s="673"/>
      <c r="DB12" s="673"/>
      <c r="DC12" s="673"/>
      <c r="DD12" s="626" t="s">
        <v>113</v>
      </c>
      <c r="DE12" s="621"/>
      <c r="DF12" s="621"/>
      <c r="DG12" s="621"/>
      <c r="DH12" s="621"/>
      <c r="DI12" s="621"/>
      <c r="DJ12" s="621"/>
      <c r="DK12" s="621"/>
      <c r="DL12" s="621"/>
      <c r="DM12" s="621"/>
      <c r="DN12" s="621"/>
      <c r="DO12" s="621"/>
      <c r="DP12" s="622"/>
      <c r="DQ12" s="626">
        <v>114690</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18780</v>
      </c>
      <c r="S13" s="621"/>
      <c r="T13" s="621"/>
      <c r="U13" s="621"/>
      <c r="V13" s="621"/>
      <c r="W13" s="621"/>
      <c r="X13" s="621"/>
      <c r="Y13" s="622"/>
      <c r="Z13" s="673">
        <v>0.2</v>
      </c>
      <c r="AA13" s="673"/>
      <c r="AB13" s="673"/>
      <c r="AC13" s="673"/>
      <c r="AD13" s="674">
        <v>18780</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1133242</v>
      </c>
      <c r="BH13" s="621"/>
      <c r="BI13" s="621"/>
      <c r="BJ13" s="621"/>
      <c r="BK13" s="621"/>
      <c r="BL13" s="621"/>
      <c r="BM13" s="621"/>
      <c r="BN13" s="622"/>
      <c r="BO13" s="673">
        <v>40.9</v>
      </c>
      <c r="BP13" s="673"/>
      <c r="BQ13" s="673"/>
      <c r="BR13" s="673"/>
      <c r="BS13" s="626" t="s">
        <v>113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1170118</v>
      </c>
      <c r="CS13" s="621"/>
      <c r="CT13" s="621"/>
      <c r="CU13" s="621"/>
      <c r="CV13" s="621"/>
      <c r="CW13" s="621"/>
      <c r="CX13" s="621"/>
      <c r="CY13" s="622"/>
      <c r="CZ13" s="673">
        <v>10.4</v>
      </c>
      <c r="DA13" s="673"/>
      <c r="DB13" s="673"/>
      <c r="DC13" s="673"/>
      <c r="DD13" s="626">
        <v>198728</v>
      </c>
      <c r="DE13" s="621"/>
      <c r="DF13" s="621"/>
      <c r="DG13" s="621"/>
      <c r="DH13" s="621"/>
      <c r="DI13" s="621"/>
      <c r="DJ13" s="621"/>
      <c r="DK13" s="621"/>
      <c r="DL13" s="621"/>
      <c r="DM13" s="621"/>
      <c r="DN13" s="621"/>
      <c r="DO13" s="621"/>
      <c r="DP13" s="622"/>
      <c r="DQ13" s="626">
        <v>947861</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80155</v>
      </c>
      <c r="BH14" s="621"/>
      <c r="BI14" s="621"/>
      <c r="BJ14" s="621"/>
      <c r="BK14" s="621"/>
      <c r="BL14" s="621"/>
      <c r="BM14" s="621"/>
      <c r="BN14" s="622"/>
      <c r="BO14" s="673">
        <v>2.9</v>
      </c>
      <c r="BP14" s="673"/>
      <c r="BQ14" s="673"/>
      <c r="BR14" s="673"/>
      <c r="BS14" s="626" t="s">
        <v>113</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410736</v>
      </c>
      <c r="CS14" s="621"/>
      <c r="CT14" s="621"/>
      <c r="CU14" s="621"/>
      <c r="CV14" s="621"/>
      <c r="CW14" s="621"/>
      <c r="CX14" s="621"/>
      <c r="CY14" s="622"/>
      <c r="CZ14" s="673">
        <v>3.7</v>
      </c>
      <c r="DA14" s="673"/>
      <c r="DB14" s="673"/>
      <c r="DC14" s="673"/>
      <c r="DD14" s="626">
        <v>6969</v>
      </c>
      <c r="DE14" s="621"/>
      <c r="DF14" s="621"/>
      <c r="DG14" s="621"/>
      <c r="DH14" s="621"/>
      <c r="DI14" s="621"/>
      <c r="DJ14" s="621"/>
      <c r="DK14" s="621"/>
      <c r="DL14" s="621"/>
      <c r="DM14" s="621"/>
      <c r="DN14" s="621"/>
      <c r="DO14" s="621"/>
      <c r="DP14" s="622"/>
      <c r="DQ14" s="626">
        <v>403816</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9192</v>
      </c>
      <c r="S15" s="621"/>
      <c r="T15" s="621"/>
      <c r="U15" s="621"/>
      <c r="V15" s="621"/>
      <c r="W15" s="621"/>
      <c r="X15" s="621"/>
      <c r="Y15" s="622"/>
      <c r="Z15" s="673">
        <v>0.1</v>
      </c>
      <c r="AA15" s="673"/>
      <c r="AB15" s="673"/>
      <c r="AC15" s="673"/>
      <c r="AD15" s="674">
        <v>9192</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153409</v>
      </c>
      <c r="BH15" s="621"/>
      <c r="BI15" s="621"/>
      <c r="BJ15" s="621"/>
      <c r="BK15" s="621"/>
      <c r="BL15" s="621"/>
      <c r="BM15" s="621"/>
      <c r="BN15" s="622"/>
      <c r="BO15" s="673">
        <v>5.5</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1161678</v>
      </c>
      <c r="CS15" s="621"/>
      <c r="CT15" s="621"/>
      <c r="CU15" s="621"/>
      <c r="CV15" s="621"/>
      <c r="CW15" s="621"/>
      <c r="CX15" s="621"/>
      <c r="CY15" s="622"/>
      <c r="CZ15" s="673">
        <v>10.4</v>
      </c>
      <c r="DA15" s="673"/>
      <c r="DB15" s="673"/>
      <c r="DC15" s="673"/>
      <c r="DD15" s="626">
        <v>39473</v>
      </c>
      <c r="DE15" s="621"/>
      <c r="DF15" s="621"/>
      <c r="DG15" s="621"/>
      <c r="DH15" s="621"/>
      <c r="DI15" s="621"/>
      <c r="DJ15" s="621"/>
      <c r="DK15" s="621"/>
      <c r="DL15" s="621"/>
      <c r="DM15" s="621"/>
      <c r="DN15" s="621"/>
      <c r="DO15" s="621"/>
      <c r="DP15" s="622"/>
      <c r="DQ15" s="626">
        <v>1032093</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3910306</v>
      </c>
      <c r="S16" s="621"/>
      <c r="T16" s="621"/>
      <c r="U16" s="621"/>
      <c r="V16" s="621"/>
      <c r="W16" s="621"/>
      <c r="X16" s="621"/>
      <c r="Y16" s="622"/>
      <c r="Z16" s="673">
        <v>34.4</v>
      </c>
      <c r="AA16" s="673"/>
      <c r="AB16" s="673"/>
      <c r="AC16" s="673"/>
      <c r="AD16" s="674">
        <v>3522027</v>
      </c>
      <c r="AE16" s="674"/>
      <c r="AF16" s="674"/>
      <c r="AG16" s="674"/>
      <c r="AH16" s="674"/>
      <c r="AI16" s="674"/>
      <c r="AJ16" s="674"/>
      <c r="AK16" s="674"/>
      <c r="AL16" s="643">
        <v>51.6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2758</v>
      </c>
      <c r="CS16" s="621"/>
      <c r="CT16" s="621"/>
      <c r="CU16" s="621"/>
      <c r="CV16" s="621"/>
      <c r="CW16" s="621"/>
      <c r="CX16" s="621"/>
      <c r="CY16" s="622"/>
      <c r="CZ16" s="673">
        <v>0</v>
      </c>
      <c r="DA16" s="673"/>
      <c r="DB16" s="673"/>
      <c r="DC16" s="673"/>
      <c r="DD16" s="626" t="s">
        <v>113</v>
      </c>
      <c r="DE16" s="621"/>
      <c r="DF16" s="621"/>
      <c r="DG16" s="621"/>
      <c r="DH16" s="621"/>
      <c r="DI16" s="621"/>
      <c r="DJ16" s="621"/>
      <c r="DK16" s="621"/>
      <c r="DL16" s="621"/>
      <c r="DM16" s="621"/>
      <c r="DN16" s="621"/>
      <c r="DO16" s="621"/>
      <c r="DP16" s="622"/>
      <c r="DQ16" s="626">
        <v>2758</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3522027</v>
      </c>
      <c r="S17" s="621"/>
      <c r="T17" s="621"/>
      <c r="U17" s="621"/>
      <c r="V17" s="621"/>
      <c r="W17" s="621"/>
      <c r="X17" s="621"/>
      <c r="Y17" s="622"/>
      <c r="Z17" s="673">
        <v>31</v>
      </c>
      <c r="AA17" s="673"/>
      <c r="AB17" s="673"/>
      <c r="AC17" s="673"/>
      <c r="AD17" s="674">
        <v>3522027</v>
      </c>
      <c r="AE17" s="674"/>
      <c r="AF17" s="674"/>
      <c r="AG17" s="674"/>
      <c r="AH17" s="674"/>
      <c r="AI17" s="674"/>
      <c r="AJ17" s="674"/>
      <c r="AK17" s="674"/>
      <c r="AL17" s="643">
        <v>51.6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1272066</v>
      </c>
      <c r="CS17" s="621"/>
      <c r="CT17" s="621"/>
      <c r="CU17" s="621"/>
      <c r="CV17" s="621"/>
      <c r="CW17" s="621"/>
      <c r="CX17" s="621"/>
      <c r="CY17" s="622"/>
      <c r="CZ17" s="673">
        <v>11.3</v>
      </c>
      <c r="DA17" s="673"/>
      <c r="DB17" s="673"/>
      <c r="DC17" s="673"/>
      <c r="DD17" s="626" t="s">
        <v>113</v>
      </c>
      <c r="DE17" s="621"/>
      <c r="DF17" s="621"/>
      <c r="DG17" s="621"/>
      <c r="DH17" s="621"/>
      <c r="DI17" s="621"/>
      <c r="DJ17" s="621"/>
      <c r="DK17" s="621"/>
      <c r="DL17" s="621"/>
      <c r="DM17" s="621"/>
      <c r="DN17" s="621"/>
      <c r="DO17" s="621"/>
      <c r="DP17" s="622"/>
      <c r="DQ17" s="626">
        <v>1233462</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388279</v>
      </c>
      <c r="S18" s="621"/>
      <c r="T18" s="621"/>
      <c r="U18" s="621"/>
      <c r="V18" s="621"/>
      <c r="W18" s="621"/>
      <c r="X18" s="621"/>
      <c r="Y18" s="622"/>
      <c r="Z18" s="673">
        <v>3.4</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118902</v>
      </c>
      <c r="BH19" s="621"/>
      <c r="BI19" s="621"/>
      <c r="BJ19" s="621"/>
      <c r="BK19" s="621"/>
      <c r="BL19" s="621"/>
      <c r="BM19" s="621"/>
      <c r="BN19" s="622"/>
      <c r="BO19" s="673">
        <v>4.3</v>
      </c>
      <c r="BP19" s="673"/>
      <c r="BQ19" s="673"/>
      <c r="BR19" s="673"/>
      <c r="BS19" s="626" t="s">
        <v>113</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7286262</v>
      </c>
      <c r="S20" s="621"/>
      <c r="T20" s="621"/>
      <c r="U20" s="621"/>
      <c r="V20" s="621"/>
      <c r="W20" s="621"/>
      <c r="X20" s="621"/>
      <c r="Y20" s="622"/>
      <c r="Z20" s="673">
        <v>64.2</v>
      </c>
      <c r="AA20" s="673"/>
      <c r="AB20" s="673"/>
      <c r="AC20" s="673"/>
      <c r="AD20" s="674">
        <v>6782972</v>
      </c>
      <c r="AE20" s="674"/>
      <c r="AF20" s="674"/>
      <c r="AG20" s="674"/>
      <c r="AH20" s="674"/>
      <c r="AI20" s="674"/>
      <c r="AJ20" s="674"/>
      <c r="AK20" s="674"/>
      <c r="AL20" s="643">
        <v>99.4</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118902</v>
      </c>
      <c r="BH20" s="621"/>
      <c r="BI20" s="621"/>
      <c r="BJ20" s="621"/>
      <c r="BK20" s="621"/>
      <c r="BL20" s="621"/>
      <c r="BM20" s="621"/>
      <c r="BN20" s="622"/>
      <c r="BO20" s="673">
        <v>4.3</v>
      </c>
      <c r="BP20" s="673"/>
      <c r="BQ20" s="673"/>
      <c r="BR20" s="673"/>
      <c r="BS20" s="626" t="s">
        <v>113</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11208137</v>
      </c>
      <c r="CS20" s="621"/>
      <c r="CT20" s="621"/>
      <c r="CU20" s="621"/>
      <c r="CV20" s="621"/>
      <c r="CW20" s="621"/>
      <c r="CX20" s="621"/>
      <c r="CY20" s="622"/>
      <c r="CZ20" s="673">
        <v>100</v>
      </c>
      <c r="DA20" s="673"/>
      <c r="DB20" s="673"/>
      <c r="DC20" s="673"/>
      <c r="DD20" s="626">
        <v>348338</v>
      </c>
      <c r="DE20" s="621"/>
      <c r="DF20" s="621"/>
      <c r="DG20" s="621"/>
      <c r="DH20" s="621"/>
      <c r="DI20" s="621"/>
      <c r="DJ20" s="621"/>
      <c r="DK20" s="621"/>
      <c r="DL20" s="621"/>
      <c r="DM20" s="621"/>
      <c r="DN20" s="621"/>
      <c r="DO20" s="621"/>
      <c r="DP20" s="622"/>
      <c r="DQ20" s="626">
        <v>7823821</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4325</v>
      </c>
      <c r="S21" s="621"/>
      <c r="T21" s="621"/>
      <c r="U21" s="621"/>
      <c r="V21" s="621"/>
      <c r="W21" s="621"/>
      <c r="X21" s="621"/>
      <c r="Y21" s="622"/>
      <c r="Z21" s="673">
        <v>0</v>
      </c>
      <c r="AA21" s="673"/>
      <c r="AB21" s="673"/>
      <c r="AC21" s="673"/>
      <c r="AD21" s="674">
        <v>4325</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3891</v>
      </c>
      <c r="BH21" s="621"/>
      <c r="BI21" s="621"/>
      <c r="BJ21" s="621"/>
      <c r="BK21" s="621"/>
      <c r="BL21" s="621"/>
      <c r="BM21" s="621"/>
      <c r="BN21" s="622"/>
      <c r="BO21" s="673">
        <v>0.1</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132081</v>
      </c>
      <c r="S22" s="621"/>
      <c r="T22" s="621"/>
      <c r="U22" s="621"/>
      <c r="V22" s="621"/>
      <c r="W22" s="621"/>
      <c r="X22" s="621"/>
      <c r="Y22" s="622"/>
      <c r="Z22" s="673">
        <v>1.2</v>
      </c>
      <c r="AA22" s="673"/>
      <c r="AB22" s="673"/>
      <c r="AC22" s="673"/>
      <c r="AD22" s="674" t="s">
        <v>113</v>
      </c>
      <c r="AE22" s="674"/>
      <c r="AF22" s="674"/>
      <c r="AG22" s="674"/>
      <c r="AH22" s="674"/>
      <c r="AI22" s="674"/>
      <c r="AJ22" s="674"/>
      <c r="AK22" s="674"/>
      <c r="AL22" s="643" t="s">
        <v>113</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219587</v>
      </c>
      <c r="S23" s="621"/>
      <c r="T23" s="621"/>
      <c r="U23" s="621"/>
      <c r="V23" s="621"/>
      <c r="W23" s="621"/>
      <c r="X23" s="621"/>
      <c r="Y23" s="622"/>
      <c r="Z23" s="673">
        <v>1.9</v>
      </c>
      <c r="AA23" s="673"/>
      <c r="AB23" s="673"/>
      <c r="AC23" s="673"/>
      <c r="AD23" s="674">
        <v>28773</v>
      </c>
      <c r="AE23" s="674"/>
      <c r="AF23" s="674"/>
      <c r="AG23" s="674"/>
      <c r="AH23" s="674"/>
      <c r="AI23" s="674"/>
      <c r="AJ23" s="674"/>
      <c r="AK23" s="674"/>
      <c r="AL23" s="643">
        <v>0.4</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115011</v>
      </c>
      <c r="BH23" s="621"/>
      <c r="BI23" s="621"/>
      <c r="BJ23" s="621"/>
      <c r="BK23" s="621"/>
      <c r="BL23" s="621"/>
      <c r="BM23" s="621"/>
      <c r="BN23" s="622"/>
      <c r="BO23" s="673">
        <v>4.2</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20654</v>
      </c>
      <c r="S24" s="621"/>
      <c r="T24" s="621"/>
      <c r="U24" s="621"/>
      <c r="V24" s="621"/>
      <c r="W24" s="621"/>
      <c r="X24" s="621"/>
      <c r="Y24" s="622"/>
      <c r="Z24" s="673">
        <v>0.2</v>
      </c>
      <c r="AA24" s="673"/>
      <c r="AB24" s="673"/>
      <c r="AC24" s="673"/>
      <c r="AD24" s="674">
        <v>43</v>
      </c>
      <c r="AE24" s="674"/>
      <c r="AF24" s="674"/>
      <c r="AG24" s="674"/>
      <c r="AH24" s="674"/>
      <c r="AI24" s="674"/>
      <c r="AJ24" s="674"/>
      <c r="AK24" s="674"/>
      <c r="AL24" s="643">
        <v>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5117755</v>
      </c>
      <c r="CS24" s="671"/>
      <c r="CT24" s="671"/>
      <c r="CU24" s="671"/>
      <c r="CV24" s="671"/>
      <c r="CW24" s="671"/>
      <c r="CX24" s="671"/>
      <c r="CY24" s="718"/>
      <c r="CZ24" s="722">
        <v>45.7</v>
      </c>
      <c r="DA24" s="723"/>
      <c r="DB24" s="723"/>
      <c r="DC24" s="724"/>
      <c r="DD24" s="717">
        <v>3548076</v>
      </c>
      <c r="DE24" s="671"/>
      <c r="DF24" s="671"/>
      <c r="DG24" s="671"/>
      <c r="DH24" s="671"/>
      <c r="DI24" s="671"/>
      <c r="DJ24" s="671"/>
      <c r="DK24" s="718"/>
      <c r="DL24" s="717">
        <v>3384653</v>
      </c>
      <c r="DM24" s="671"/>
      <c r="DN24" s="671"/>
      <c r="DO24" s="671"/>
      <c r="DP24" s="671"/>
      <c r="DQ24" s="671"/>
      <c r="DR24" s="671"/>
      <c r="DS24" s="671"/>
      <c r="DT24" s="671"/>
      <c r="DU24" s="671"/>
      <c r="DV24" s="718"/>
      <c r="DW24" s="719">
        <v>47</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1317779</v>
      </c>
      <c r="S25" s="621"/>
      <c r="T25" s="621"/>
      <c r="U25" s="621"/>
      <c r="V25" s="621"/>
      <c r="W25" s="621"/>
      <c r="X25" s="621"/>
      <c r="Y25" s="622"/>
      <c r="Z25" s="673">
        <v>11.6</v>
      </c>
      <c r="AA25" s="673"/>
      <c r="AB25" s="673"/>
      <c r="AC25" s="673"/>
      <c r="AD25" s="674" t="s">
        <v>113</v>
      </c>
      <c r="AE25" s="674"/>
      <c r="AF25" s="674"/>
      <c r="AG25" s="674"/>
      <c r="AH25" s="674"/>
      <c r="AI25" s="674"/>
      <c r="AJ25" s="674"/>
      <c r="AK25" s="674"/>
      <c r="AL25" s="643" t="s">
        <v>113</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1814999</v>
      </c>
      <c r="CS25" s="639"/>
      <c r="CT25" s="639"/>
      <c r="CU25" s="639"/>
      <c r="CV25" s="639"/>
      <c r="CW25" s="639"/>
      <c r="CX25" s="639"/>
      <c r="CY25" s="640"/>
      <c r="CZ25" s="623">
        <v>16.2</v>
      </c>
      <c r="DA25" s="641"/>
      <c r="DB25" s="641"/>
      <c r="DC25" s="642"/>
      <c r="DD25" s="626">
        <v>1670964</v>
      </c>
      <c r="DE25" s="639"/>
      <c r="DF25" s="639"/>
      <c r="DG25" s="639"/>
      <c r="DH25" s="639"/>
      <c r="DI25" s="639"/>
      <c r="DJ25" s="639"/>
      <c r="DK25" s="640"/>
      <c r="DL25" s="626">
        <v>1576397</v>
      </c>
      <c r="DM25" s="639"/>
      <c r="DN25" s="639"/>
      <c r="DO25" s="639"/>
      <c r="DP25" s="639"/>
      <c r="DQ25" s="639"/>
      <c r="DR25" s="639"/>
      <c r="DS25" s="639"/>
      <c r="DT25" s="639"/>
      <c r="DU25" s="639"/>
      <c r="DV25" s="640"/>
      <c r="DW25" s="643">
        <v>21.9</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1100253</v>
      </c>
      <c r="CS26" s="621"/>
      <c r="CT26" s="621"/>
      <c r="CU26" s="621"/>
      <c r="CV26" s="621"/>
      <c r="CW26" s="621"/>
      <c r="CX26" s="621"/>
      <c r="CY26" s="622"/>
      <c r="CZ26" s="623">
        <v>9.8000000000000007</v>
      </c>
      <c r="DA26" s="641"/>
      <c r="DB26" s="641"/>
      <c r="DC26" s="642"/>
      <c r="DD26" s="626">
        <v>1000447</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585050</v>
      </c>
      <c r="S27" s="621"/>
      <c r="T27" s="621"/>
      <c r="U27" s="621"/>
      <c r="V27" s="621"/>
      <c r="W27" s="621"/>
      <c r="X27" s="621"/>
      <c r="Y27" s="622"/>
      <c r="Z27" s="673">
        <v>5.2</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2767459</v>
      </c>
      <c r="BH27" s="621"/>
      <c r="BI27" s="621"/>
      <c r="BJ27" s="621"/>
      <c r="BK27" s="621"/>
      <c r="BL27" s="621"/>
      <c r="BM27" s="621"/>
      <c r="BN27" s="622"/>
      <c r="BO27" s="673">
        <v>100</v>
      </c>
      <c r="BP27" s="673"/>
      <c r="BQ27" s="673"/>
      <c r="BR27" s="673"/>
      <c r="BS27" s="626">
        <v>39009</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2030690</v>
      </c>
      <c r="CS27" s="639"/>
      <c r="CT27" s="639"/>
      <c r="CU27" s="639"/>
      <c r="CV27" s="639"/>
      <c r="CW27" s="639"/>
      <c r="CX27" s="639"/>
      <c r="CY27" s="640"/>
      <c r="CZ27" s="623">
        <v>18.100000000000001</v>
      </c>
      <c r="DA27" s="641"/>
      <c r="DB27" s="641"/>
      <c r="DC27" s="642"/>
      <c r="DD27" s="626">
        <v>643650</v>
      </c>
      <c r="DE27" s="639"/>
      <c r="DF27" s="639"/>
      <c r="DG27" s="639"/>
      <c r="DH27" s="639"/>
      <c r="DI27" s="639"/>
      <c r="DJ27" s="639"/>
      <c r="DK27" s="640"/>
      <c r="DL27" s="626">
        <v>575455</v>
      </c>
      <c r="DM27" s="639"/>
      <c r="DN27" s="639"/>
      <c r="DO27" s="639"/>
      <c r="DP27" s="639"/>
      <c r="DQ27" s="639"/>
      <c r="DR27" s="639"/>
      <c r="DS27" s="639"/>
      <c r="DT27" s="639"/>
      <c r="DU27" s="639"/>
      <c r="DV27" s="640"/>
      <c r="DW27" s="643">
        <v>8</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5451</v>
      </c>
      <c r="S28" s="621"/>
      <c r="T28" s="621"/>
      <c r="U28" s="621"/>
      <c r="V28" s="621"/>
      <c r="W28" s="621"/>
      <c r="X28" s="621"/>
      <c r="Y28" s="622"/>
      <c r="Z28" s="673">
        <v>0</v>
      </c>
      <c r="AA28" s="673"/>
      <c r="AB28" s="673"/>
      <c r="AC28" s="673"/>
      <c r="AD28" s="674">
        <v>5045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1272066</v>
      </c>
      <c r="CS28" s="621"/>
      <c r="CT28" s="621"/>
      <c r="CU28" s="621"/>
      <c r="CV28" s="621"/>
      <c r="CW28" s="621"/>
      <c r="CX28" s="621"/>
      <c r="CY28" s="622"/>
      <c r="CZ28" s="623">
        <v>11.3</v>
      </c>
      <c r="DA28" s="641"/>
      <c r="DB28" s="641"/>
      <c r="DC28" s="642"/>
      <c r="DD28" s="626">
        <v>1233462</v>
      </c>
      <c r="DE28" s="621"/>
      <c r="DF28" s="621"/>
      <c r="DG28" s="621"/>
      <c r="DH28" s="621"/>
      <c r="DI28" s="621"/>
      <c r="DJ28" s="621"/>
      <c r="DK28" s="622"/>
      <c r="DL28" s="626">
        <v>1232801</v>
      </c>
      <c r="DM28" s="621"/>
      <c r="DN28" s="621"/>
      <c r="DO28" s="621"/>
      <c r="DP28" s="621"/>
      <c r="DQ28" s="621"/>
      <c r="DR28" s="621"/>
      <c r="DS28" s="621"/>
      <c r="DT28" s="621"/>
      <c r="DU28" s="621"/>
      <c r="DV28" s="622"/>
      <c r="DW28" s="643">
        <v>17.100000000000001</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6505</v>
      </c>
      <c r="S29" s="621"/>
      <c r="T29" s="621"/>
      <c r="U29" s="621"/>
      <c r="V29" s="621"/>
      <c r="W29" s="621"/>
      <c r="X29" s="621"/>
      <c r="Y29" s="622"/>
      <c r="Z29" s="673">
        <v>0.1</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1269845</v>
      </c>
      <c r="CS29" s="639"/>
      <c r="CT29" s="639"/>
      <c r="CU29" s="639"/>
      <c r="CV29" s="639"/>
      <c r="CW29" s="639"/>
      <c r="CX29" s="639"/>
      <c r="CY29" s="640"/>
      <c r="CZ29" s="623">
        <v>11.3</v>
      </c>
      <c r="DA29" s="641"/>
      <c r="DB29" s="641"/>
      <c r="DC29" s="642"/>
      <c r="DD29" s="626">
        <v>1231241</v>
      </c>
      <c r="DE29" s="639"/>
      <c r="DF29" s="639"/>
      <c r="DG29" s="639"/>
      <c r="DH29" s="639"/>
      <c r="DI29" s="639"/>
      <c r="DJ29" s="639"/>
      <c r="DK29" s="640"/>
      <c r="DL29" s="626">
        <v>1230580</v>
      </c>
      <c r="DM29" s="639"/>
      <c r="DN29" s="639"/>
      <c r="DO29" s="639"/>
      <c r="DP29" s="639"/>
      <c r="DQ29" s="639"/>
      <c r="DR29" s="639"/>
      <c r="DS29" s="639"/>
      <c r="DT29" s="639"/>
      <c r="DU29" s="639"/>
      <c r="DV29" s="640"/>
      <c r="DW29" s="643">
        <v>17.100000000000001</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109241</v>
      </c>
      <c r="S30" s="621"/>
      <c r="T30" s="621"/>
      <c r="U30" s="621"/>
      <c r="V30" s="621"/>
      <c r="W30" s="621"/>
      <c r="X30" s="621"/>
      <c r="Y30" s="622"/>
      <c r="Z30" s="673">
        <v>1</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98.5</v>
      </c>
      <c r="BH30" s="687"/>
      <c r="BI30" s="687"/>
      <c r="BJ30" s="687"/>
      <c r="BK30" s="687"/>
      <c r="BL30" s="687"/>
      <c r="BM30" s="688">
        <v>87.9</v>
      </c>
      <c r="BN30" s="687"/>
      <c r="BO30" s="687"/>
      <c r="BP30" s="687"/>
      <c r="BQ30" s="689"/>
      <c r="BR30" s="686">
        <v>98.5</v>
      </c>
      <c r="BS30" s="687"/>
      <c r="BT30" s="687"/>
      <c r="BU30" s="687"/>
      <c r="BV30" s="687"/>
      <c r="BW30" s="687"/>
      <c r="BX30" s="688">
        <v>87.2</v>
      </c>
      <c r="BY30" s="687"/>
      <c r="BZ30" s="687"/>
      <c r="CA30" s="687"/>
      <c r="CB30" s="689"/>
      <c r="CD30" s="692"/>
      <c r="CE30" s="693"/>
      <c r="CF30" s="657" t="s">
        <v>292</v>
      </c>
      <c r="CG30" s="654"/>
      <c r="CH30" s="654"/>
      <c r="CI30" s="654"/>
      <c r="CJ30" s="654"/>
      <c r="CK30" s="654"/>
      <c r="CL30" s="654"/>
      <c r="CM30" s="654"/>
      <c r="CN30" s="654"/>
      <c r="CO30" s="654"/>
      <c r="CP30" s="654"/>
      <c r="CQ30" s="655"/>
      <c r="CR30" s="620">
        <v>1158714</v>
      </c>
      <c r="CS30" s="621"/>
      <c r="CT30" s="621"/>
      <c r="CU30" s="621"/>
      <c r="CV30" s="621"/>
      <c r="CW30" s="621"/>
      <c r="CX30" s="621"/>
      <c r="CY30" s="622"/>
      <c r="CZ30" s="623">
        <v>10.3</v>
      </c>
      <c r="DA30" s="641"/>
      <c r="DB30" s="641"/>
      <c r="DC30" s="642"/>
      <c r="DD30" s="626">
        <v>1120261</v>
      </c>
      <c r="DE30" s="621"/>
      <c r="DF30" s="621"/>
      <c r="DG30" s="621"/>
      <c r="DH30" s="621"/>
      <c r="DI30" s="621"/>
      <c r="DJ30" s="621"/>
      <c r="DK30" s="622"/>
      <c r="DL30" s="626">
        <v>1119637</v>
      </c>
      <c r="DM30" s="621"/>
      <c r="DN30" s="621"/>
      <c r="DO30" s="621"/>
      <c r="DP30" s="621"/>
      <c r="DQ30" s="621"/>
      <c r="DR30" s="621"/>
      <c r="DS30" s="621"/>
      <c r="DT30" s="621"/>
      <c r="DU30" s="621"/>
      <c r="DV30" s="622"/>
      <c r="DW30" s="643">
        <v>15.6</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109884</v>
      </c>
      <c r="S31" s="621"/>
      <c r="T31" s="621"/>
      <c r="U31" s="621"/>
      <c r="V31" s="621"/>
      <c r="W31" s="621"/>
      <c r="X31" s="621"/>
      <c r="Y31" s="622"/>
      <c r="Z31" s="673">
        <v>1</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99.1</v>
      </c>
      <c r="BH31" s="639"/>
      <c r="BI31" s="639"/>
      <c r="BJ31" s="639"/>
      <c r="BK31" s="639"/>
      <c r="BL31" s="639"/>
      <c r="BM31" s="675">
        <v>92.9</v>
      </c>
      <c r="BN31" s="685"/>
      <c r="BO31" s="685"/>
      <c r="BP31" s="685"/>
      <c r="BQ31" s="649"/>
      <c r="BR31" s="684">
        <v>99</v>
      </c>
      <c r="BS31" s="639"/>
      <c r="BT31" s="639"/>
      <c r="BU31" s="639"/>
      <c r="BV31" s="639"/>
      <c r="BW31" s="639"/>
      <c r="BX31" s="675">
        <v>92.5</v>
      </c>
      <c r="BY31" s="685"/>
      <c r="BZ31" s="685"/>
      <c r="CA31" s="685"/>
      <c r="CB31" s="649"/>
      <c r="CD31" s="692"/>
      <c r="CE31" s="693"/>
      <c r="CF31" s="657" t="s">
        <v>296</v>
      </c>
      <c r="CG31" s="654"/>
      <c r="CH31" s="654"/>
      <c r="CI31" s="654"/>
      <c r="CJ31" s="654"/>
      <c r="CK31" s="654"/>
      <c r="CL31" s="654"/>
      <c r="CM31" s="654"/>
      <c r="CN31" s="654"/>
      <c r="CO31" s="654"/>
      <c r="CP31" s="654"/>
      <c r="CQ31" s="655"/>
      <c r="CR31" s="620">
        <v>111131</v>
      </c>
      <c r="CS31" s="639"/>
      <c r="CT31" s="639"/>
      <c r="CU31" s="639"/>
      <c r="CV31" s="639"/>
      <c r="CW31" s="639"/>
      <c r="CX31" s="639"/>
      <c r="CY31" s="640"/>
      <c r="CZ31" s="623">
        <v>1</v>
      </c>
      <c r="DA31" s="641"/>
      <c r="DB31" s="641"/>
      <c r="DC31" s="642"/>
      <c r="DD31" s="626">
        <v>110980</v>
      </c>
      <c r="DE31" s="639"/>
      <c r="DF31" s="639"/>
      <c r="DG31" s="639"/>
      <c r="DH31" s="639"/>
      <c r="DI31" s="639"/>
      <c r="DJ31" s="639"/>
      <c r="DK31" s="640"/>
      <c r="DL31" s="626">
        <v>110943</v>
      </c>
      <c r="DM31" s="639"/>
      <c r="DN31" s="639"/>
      <c r="DO31" s="639"/>
      <c r="DP31" s="639"/>
      <c r="DQ31" s="639"/>
      <c r="DR31" s="639"/>
      <c r="DS31" s="639"/>
      <c r="DT31" s="639"/>
      <c r="DU31" s="639"/>
      <c r="DV31" s="640"/>
      <c r="DW31" s="643">
        <v>1.5</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1049388</v>
      </c>
      <c r="S32" s="621"/>
      <c r="T32" s="621"/>
      <c r="U32" s="621"/>
      <c r="V32" s="621"/>
      <c r="W32" s="621"/>
      <c r="X32" s="621"/>
      <c r="Y32" s="622"/>
      <c r="Z32" s="673">
        <v>9.1999999999999993</v>
      </c>
      <c r="AA32" s="673"/>
      <c r="AB32" s="673"/>
      <c r="AC32" s="673"/>
      <c r="AD32" s="674" t="s">
        <v>113</v>
      </c>
      <c r="AE32" s="674"/>
      <c r="AF32" s="674"/>
      <c r="AG32" s="674"/>
      <c r="AH32" s="674"/>
      <c r="AI32" s="674"/>
      <c r="AJ32" s="674"/>
      <c r="AK32" s="674"/>
      <c r="AL32" s="643" t="s">
        <v>113</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97.8</v>
      </c>
      <c r="BH32" s="605"/>
      <c r="BI32" s="605"/>
      <c r="BJ32" s="605"/>
      <c r="BK32" s="605"/>
      <c r="BL32" s="605"/>
      <c r="BM32" s="668">
        <v>81.900000000000006</v>
      </c>
      <c r="BN32" s="605"/>
      <c r="BO32" s="605"/>
      <c r="BP32" s="605"/>
      <c r="BQ32" s="662"/>
      <c r="BR32" s="683">
        <v>97.7</v>
      </c>
      <c r="BS32" s="605"/>
      <c r="BT32" s="605"/>
      <c r="BU32" s="605"/>
      <c r="BV32" s="605"/>
      <c r="BW32" s="605"/>
      <c r="BX32" s="668">
        <v>81</v>
      </c>
      <c r="BY32" s="605"/>
      <c r="BZ32" s="605"/>
      <c r="CA32" s="605"/>
      <c r="CB32" s="662"/>
      <c r="CD32" s="694"/>
      <c r="CE32" s="695"/>
      <c r="CF32" s="657" t="s">
        <v>299</v>
      </c>
      <c r="CG32" s="654"/>
      <c r="CH32" s="654"/>
      <c r="CI32" s="654"/>
      <c r="CJ32" s="654"/>
      <c r="CK32" s="654"/>
      <c r="CL32" s="654"/>
      <c r="CM32" s="654"/>
      <c r="CN32" s="654"/>
      <c r="CO32" s="654"/>
      <c r="CP32" s="654"/>
      <c r="CQ32" s="655"/>
      <c r="CR32" s="620">
        <v>2221</v>
      </c>
      <c r="CS32" s="621"/>
      <c r="CT32" s="621"/>
      <c r="CU32" s="621"/>
      <c r="CV32" s="621"/>
      <c r="CW32" s="621"/>
      <c r="CX32" s="621"/>
      <c r="CY32" s="622"/>
      <c r="CZ32" s="623">
        <v>0</v>
      </c>
      <c r="DA32" s="641"/>
      <c r="DB32" s="641"/>
      <c r="DC32" s="642"/>
      <c r="DD32" s="626">
        <v>2221</v>
      </c>
      <c r="DE32" s="621"/>
      <c r="DF32" s="621"/>
      <c r="DG32" s="621"/>
      <c r="DH32" s="621"/>
      <c r="DI32" s="621"/>
      <c r="DJ32" s="621"/>
      <c r="DK32" s="622"/>
      <c r="DL32" s="626">
        <v>2221</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507069</v>
      </c>
      <c r="S33" s="621"/>
      <c r="T33" s="621"/>
      <c r="U33" s="621"/>
      <c r="V33" s="621"/>
      <c r="W33" s="621"/>
      <c r="X33" s="621"/>
      <c r="Y33" s="622"/>
      <c r="Z33" s="673">
        <v>4.5</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5739286</v>
      </c>
      <c r="CS33" s="639"/>
      <c r="CT33" s="639"/>
      <c r="CU33" s="639"/>
      <c r="CV33" s="639"/>
      <c r="CW33" s="639"/>
      <c r="CX33" s="639"/>
      <c r="CY33" s="640"/>
      <c r="CZ33" s="623">
        <v>51.2</v>
      </c>
      <c r="DA33" s="641"/>
      <c r="DB33" s="641"/>
      <c r="DC33" s="642"/>
      <c r="DD33" s="626">
        <v>4120318</v>
      </c>
      <c r="DE33" s="639"/>
      <c r="DF33" s="639"/>
      <c r="DG33" s="639"/>
      <c r="DH33" s="639"/>
      <c r="DI33" s="639"/>
      <c r="DJ33" s="639"/>
      <c r="DK33" s="640"/>
      <c r="DL33" s="626">
        <v>3622378</v>
      </c>
      <c r="DM33" s="639"/>
      <c r="DN33" s="639"/>
      <c r="DO33" s="639"/>
      <c r="DP33" s="639"/>
      <c r="DQ33" s="639"/>
      <c r="DR33" s="639"/>
      <c r="DS33" s="639"/>
      <c r="DT33" s="639"/>
      <c r="DU33" s="639"/>
      <c r="DV33" s="640"/>
      <c r="DW33" s="643">
        <v>50.3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1509488</v>
      </c>
      <c r="CS34" s="621"/>
      <c r="CT34" s="621"/>
      <c r="CU34" s="621"/>
      <c r="CV34" s="621"/>
      <c r="CW34" s="621"/>
      <c r="CX34" s="621"/>
      <c r="CY34" s="622"/>
      <c r="CZ34" s="623">
        <v>13.5</v>
      </c>
      <c r="DA34" s="641"/>
      <c r="DB34" s="641"/>
      <c r="DC34" s="642"/>
      <c r="DD34" s="626">
        <v>1258788</v>
      </c>
      <c r="DE34" s="621"/>
      <c r="DF34" s="621"/>
      <c r="DG34" s="621"/>
      <c r="DH34" s="621"/>
      <c r="DI34" s="621"/>
      <c r="DJ34" s="621"/>
      <c r="DK34" s="622"/>
      <c r="DL34" s="626">
        <v>1115222</v>
      </c>
      <c r="DM34" s="621"/>
      <c r="DN34" s="621"/>
      <c r="DO34" s="621"/>
      <c r="DP34" s="621"/>
      <c r="DQ34" s="621"/>
      <c r="DR34" s="621"/>
      <c r="DS34" s="621"/>
      <c r="DT34" s="621"/>
      <c r="DU34" s="621"/>
      <c r="DV34" s="622"/>
      <c r="DW34" s="643">
        <v>15.5</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374269</v>
      </c>
      <c r="S35" s="621"/>
      <c r="T35" s="621"/>
      <c r="U35" s="621"/>
      <c r="V35" s="621"/>
      <c r="W35" s="621"/>
      <c r="X35" s="621"/>
      <c r="Y35" s="622"/>
      <c r="Z35" s="673">
        <v>3.3</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1782435</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-235379</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286522</v>
      </c>
      <c r="CS35" s="639"/>
      <c r="CT35" s="639"/>
      <c r="CU35" s="639"/>
      <c r="CV35" s="639"/>
      <c r="CW35" s="639"/>
      <c r="CX35" s="639"/>
      <c r="CY35" s="640"/>
      <c r="CZ35" s="623">
        <v>2.6</v>
      </c>
      <c r="DA35" s="641"/>
      <c r="DB35" s="641"/>
      <c r="DC35" s="642"/>
      <c r="DD35" s="626">
        <v>204124</v>
      </c>
      <c r="DE35" s="639"/>
      <c r="DF35" s="639"/>
      <c r="DG35" s="639"/>
      <c r="DH35" s="639"/>
      <c r="DI35" s="639"/>
      <c r="DJ35" s="639"/>
      <c r="DK35" s="640"/>
      <c r="DL35" s="626">
        <v>191654</v>
      </c>
      <c r="DM35" s="639"/>
      <c r="DN35" s="639"/>
      <c r="DO35" s="639"/>
      <c r="DP35" s="639"/>
      <c r="DQ35" s="639"/>
      <c r="DR35" s="639"/>
      <c r="DS35" s="639"/>
      <c r="DT35" s="639"/>
      <c r="DU35" s="639"/>
      <c r="DV35" s="640"/>
      <c r="DW35" s="643">
        <v>2.7</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11353276</v>
      </c>
      <c r="S36" s="661"/>
      <c r="T36" s="661"/>
      <c r="U36" s="661"/>
      <c r="V36" s="661"/>
      <c r="W36" s="661"/>
      <c r="X36" s="661"/>
      <c r="Y36" s="664"/>
      <c r="Z36" s="665">
        <v>100</v>
      </c>
      <c r="AA36" s="665"/>
      <c r="AB36" s="665"/>
      <c r="AC36" s="665"/>
      <c r="AD36" s="666">
        <v>6821158</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660047</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-290167</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1118817</v>
      </c>
      <c r="CS36" s="621"/>
      <c r="CT36" s="621"/>
      <c r="CU36" s="621"/>
      <c r="CV36" s="621"/>
      <c r="CW36" s="621"/>
      <c r="CX36" s="621"/>
      <c r="CY36" s="622"/>
      <c r="CZ36" s="623">
        <v>10</v>
      </c>
      <c r="DA36" s="641"/>
      <c r="DB36" s="641"/>
      <c r="DC36" s="642"/>
      <c r="DD36" s="626">
        <v>996448</v>
      </c>
      <c r="DE36" s="621"/>
      <c r="DF36" s="621"/>
      <c r="DG36" s="621"/>
      <c r="DH36" s="621"/>
      <c r="DI36" s="621"/>
      <c r="DJ36" s="621"/>
      <c r="DK36" s="622"/>
      <c r="DL36" s="626">
        <v>823332</v>
      </c>
      <c r="DM36" s="621"/>
      <c r="DN36" s="621"/>
      <c r="DO36" s="621"/>
      <c r="DP36" s="621"/>
      <c r="DQ36" s="621"/>
      <c r="DR36" s="621"/>
      <c r="DS36" s="621"/>
      <c r="DT36" s="621"/>
      <c r="DU36" s="621"/>
      <c r="DV36" s="622"/>
      <c r="DW36" s="643">
        <v>11.4</v>
      </c>
      <c r="DX36" s="644"/>
      <c r="DY36" s="644"/>
      <c r="DZ36" s="644"/>
      <c r="EA36" s="644"/>
      <c r="EB36" s="644"/>
      <c r="EC36" s="645"/>
    </row>
    <row r="37" spans="2:133" ht="11.25" customHeight="1">
      <c r="AQ37" s="646" t="s">
        <v>314</v>
      </c>
      <c r="AR37" s="647"/>
      <c r="AS37" s="647"/>
      <c r="AT37" s="647"/>
      <c r="AU37" s="647"/>
      <c r="AV37" s="647"/>
      <c r="AW37" s="647"/>
      <c r="AX37" s="647"/>
      <c r="AY37" s="648"/>
      <c r="AZ37" s="620">
        <v>24072</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3967</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646546</v>
      </c>
      <c r="CS37" s="639"/>
      <c r="CT37" s="639"/>
      <c r="CU37" s="639"/>
      <c r="CV37" s="639"/>
      <c r="CW37" s="639"/>
      <c r="CX37" s="639"/>
      <c r="CY37" s="640"/>
      <c r="CZ37" s="623">
        <v>5.8</v>
      </c>
      <c r="DA37" s="641"/>
      <c r="DB37" s="641"/>
      <c r="DC37" s="642"/>
      <c r="DD37" s="626">
        <v>644036</v>
      </c>
      <c r="DE37" s="639"/>
      <c r="DF37" s="639"/>
      <c r="DG37" s="639"/>
      <c r="DH37" s="639"/>
      <c r="DI37" s="639"/>
      <c r="DJ37" s="639"/>
      <c r="DK37" s="640"/>
      <c r="DL37" s="626">
        <v>625728</v>
      </c>
      <c r="DM37" s="639"/>
      <c r="DN37" s="639"/>
      <c r="DO37" s="639"/>
      <c r="DP37" s="639"/>
      <c r="DQ37" s="639"/>
      <c r="DR37" s="639"/>
      <c r="DS37" s="639"/>
      <c r="DT37" s="639"/>
      <c r="DU37" s="639"/>
      <c r="DV37" s="640"/>
      <c r="DW37" s="643">
        <v>8.6999999999999993</v>
      </c>
      <c r="DX37" s="644"/>
      <c r="DY37" s="644"/>
      <c r="DZ37" s="644"/>
      <c r="EA37" s="644"/>
      <c r="EB37" s="644"/>
      <c r="EC37" s="645"/>
    </row>
    <row r="38" spans="2:133" ht="11.25" customHeight="1">
      <c r="AQ38" s="646" t="s">
        <v>317</v>
      </c>
      <c r="AR38" s="647"/>
      <c r="AS38" s="647"/>
      <c r="AT38" s="647"/>
      <c r="AU38" s="647"/>
      <c r="AV38" s="647"/>
      <c r="AW38" s="647"/>
      <c r="AX38" s="647"/>
      <c r="AY38" s="648"/>
      <c r="AZ38" s="620">
        <v>662</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6492</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1758363</v>
      </c>
      <c r="CS38" s="621"/>
      <c r="CT38" s="621"/>
      <c r="CU38" s="621"/>
      <c r="CV38" s="621"/>
      <c r="CW38" s="621"/>
      <c r="CX38" s="621"/>
      <c r="CY38" s="622"/>
      <c r="CZ38" s="623">
        <v>15.7</v>
      </c>
      <c r="DA38" s="641"/>
      <c r="DB38" s="641"/>
      <c r="DC38" s="642"/>
      <c r="DD38" s="626">
        <v>1561921</v>
      </c>
      <c r="DE38" s="621"/>
      <c r="DF38" s="621"/>
      <c r="DG38" s="621"/>
      <c r="DH38" s="621"/>
      <c r="DI38" s="621"/>
      <c r="DJ38" s="621"/>
      <c r="DK38" s="622"/>
      <c r="DL38" s="626">
        <v>1485216</v>
      </c>
      <c r="DM38" s="621"/>
      <c r="DN38" s="621"/>
      <c r="DO38" s="621"/>
      <c r="DP38" s="621"/>
      <c r="DQ38" s="621"/>
      <c r="DR38" s="621"/>
      <c r="DS38" s="621"/>
      <c r="DT38" s="621"/>
      <c r="DU38" s="621"/>
      <c r="DV38" s="622"/>
      <c r="DW38" s="643">
        <v>20.6</v>
      </c>
      <c r="DX38" s="644"/>
      <c r="DY38" s="644"/>
      <c r="DZ38" s="644"/>
      <c r="EA38" s="644"/>
      <c r="EB38" s="644"/>
      <c r="EC38" s="645"/>
    </row>
    <row r="39" spans="2:133" ht="11.25" customHeight="1">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89</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94824</v>
      </c>
      <c r="CS39" s="639"/>
      <c r="CT39" s="639"/>
      <c r="CU39" s="639"/>
      <c r="CV39" s="639"/>
      <c r="CW39" s="639"/>
      <c r="CX39" s="639"/>
      <c r="CY39" s="640"/>
      <c r="CZ39" s="623">
        <v>0.8</v>
      </c>
      <c r="DA39" s="641"/>
      <c r="DB39" s="641"/>
      <c r="DC39" s="642"/>
      <c r="DD39" s="626">
        <v>80000</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297114</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971272</v>
      </c>
      <c r="CS40" s="621"/>
      <c r="CT40" s="621"/>
      <c r="CU40" s="621"/>
      <c r="CV40" s="621"/>
      <c r="CW40" s="621"/>
      <c r="CX40" s="621"/>
      <c r="CY40" s="622"/>
      <c r="CZ40" s="623">
        <v>8.6999999999999993</v>
      </c>
      <c r="DA40" s="641"/>
      <c r="DB40" s="641"/>
      <c r="DC40" s="642"/>
      <c r="DD40" s="626">
        <v>19037</v>
      </c>
      <c r="DE40" s="621"/>
      <c r="DF40" s="621"/>
      <c r="DG40" s="621"/>
      <c r="DH40" s="621"/>
      <c r="DI40" s="621"/>
      <c r="DJ40" s="621"/>
      <c r="DK40" s="622"/>
      <c r="DL40" s="626">
        <v>6954</v>
      </c>
      <c r="DM40" s="621"/>
      <c r="DN40" s="621"/>
      <c r="DO40" s="621"/>
      <c r="DP40" s="621"/>
      <c r="DQ40" s="621"/>
      <c r="DR40" s="621"/>
      <c r="DS40" s="621"/>
      <c r="DT40" s="621"/>
      <c r="DU40" s="621"/>
      <c r="DV40" s="622"/>
      <c r="DW40" s="643">
        <v>0.1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800540</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312</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351096</v>
      </c>
      <c r="CS42" s="621"/>
      <c r="CT42" s="621"/>
      <c r="CU42" s="621"/>
      <c r="CV42" s="621"/>
      <c r="CW42" s="621"/>
      <c r="CX42" s="621"/>
      <c r="CY42" s="622"/>
      <c r="CZ42" s="623">
        <v>3.1</v>
      </c>
      <c r="DA42" s="624"/>
      <c r="DB42" s="624"/>
      <c r="DC42" s="625"/>
      <c r="DD42" s="626">
        <v>155427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5056</v>
      </c>
      <c r="CS43" s="639"/>
      <c r="CT43" s="639"/>
      <c r="CU43" s="639"/>
      <c r="CV43" s="639"/>
      <c r="CW43" s="639"/>
      <c r="CX43" s="639"/>
      <c r="CY43" s="640"/>
      <c r="CZ43" s="623">
        <v>0</v>
      </c>
      <c r="DA43" s="641"/>
      <c r="DB43" s="641"/>
      <c r="DC43" s="642"/>
      <c r="DD43" s="626">
        <v>1740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348338</v>
      </c>
      <c r="CS44" s="621"/>
      <c r="CT44" s="621"/>
      <c r="CU44" s="621"/>
      <c r="CV44" s="621"/>
      <c r="CW44" s="621"/>
      <c r="CX44" s="621"/>
      <c r="CY44" s="622"/>
      <c r="CZ44" s="623">
        <v>3.1</v>
      </c>
      <c r="DA44" s="624"/>
      <c r="DB44" s="624"/>
      <c r="DC44" s="625"/>
      <c r="DD44" s="626">
        <v>152669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175920</v>
      </c>
      <c r="CS45" s="639"/>
      <c r="CT45" s="639"/>
      <c r="CU45" s="639"/>
      <c r="CV45" s="639"/>
      <c r="CW45" s="639"/>
      <c r="CX45" s="639"/>
      <c r="CY45" s="640"/>
      <c r="CZ45" s="623">
        <v>1.6</v>
      </c>
      <c r="DA45" s="641"/>
      <c r="DB45" s="641"/>
      <c r="DC45" s="642"/>
      <c r="DD45" s="626">
        <v>6522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163702</v>
      </c>
      <c r="CS46" s="621"/>
      <c r="CT46" s="621"/>
      <c r="CU46" s="621"/>
      <c r="CV46" s="621"/>
      <c r="CW46" s="621"/>
      <c r="CX46" s="621"/>
      <c r="CY46" s="622"/>
      <c r="CZ46" s="623">
        <v>1.5</v>
      </c>
      <c r="DA46" s="624"/>
      <c r="DB46" s="624"/>
      <c r="DC46" s="625"/>
      <c r="DD46" s="626">
        <v>145831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2758</v>
      </c>
      <c r="CS47" s="639"/>
      <c r="CT47" s="639"/>
      <c r="CU47" s="639"/>
      <c r="CV47" s="639"/>
      <c r="CW47" s="639"/>
      <c r="CX47" s="639"/>
      <c r="CY47" s="640"/>
      <c r="CZ47" s="623">
        <v>0</v>
      </c>
      <c r="DA47" s="641"/>
      <c r="DB47" s="641"/>
      <c r="DC47" s="642"/>
      <c r="DD47" s="626">
        <v>2758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11208137</v>
      </c>
      <c r="CS49" s="605"/>
      <c r="CT49" s="605"/>
      <c r="CU49" s="605"/>
      <c r="CV49" s="605"/>
      <c r="CW49" s="605"/>
      <c r="CX49" s="605"/>
      <c r="CY49" s="606"/>
      <c r="CZ49" s="607">
        <v>100</v>
      </c>
      <c r="DA49" s="608"/>
      <c r="DB49" s="608"/>
      <c r="DC49" s="609"/>
      <c r="DD49" s="610">
        <v>7823821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11468</v>
      </c>
      <c r="R7" s="1134"/>
      <c r="S7" s="1134"/>
      <c r="T7" s="1134"/>
      <c r="U7" s="1134"/>
      <c r="V7" s="1134">
        <v>11323</v>
      </c>
      <c r="W7" s="1134"/>
      <c r="X7" s="1134"/>
      <c r="Y7" s="1134"/>
      <c r="Z7" s="1134"/>
      <c r="AA7" s="1134">
        <v>145</v>
      </c>
      <c r="AB7" s="1134"/>
      <c r="AC7" s="1134"/>
      <c r="AD7" s="1134"/>
      <c r="AE7" s="1135"/>
      <c r="AF7" s="1136">
        <v>104</v>
      </c>
      <c r="AG7" s="1137"/>
      <c r="AH7" s="1137"/>
      <c r="AI7" s="1137"/>
      <c r="AJ7" s="1138"/>
      <c r="AK7" s="1120">
        <v>106</v>
      </c>
      <c r="AL7" s="1121"/>
      <c r="AM7" s="1121"/>
      <c r="AN7" s="1121"/>
      <c r="AO7" s="1121"/>
      <c r="AP7" s="1121">
        <v>9786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11353</v>
      </c>
      <c r="R23" s="1098"/>
      <c r="S23" s="1098"/>
      <c r="T23" s="1098"/>
      <c r="U23" s="1098"/>
      <c r="V23" s="1098">
        <v>11208</v>
      </c>
      <c r="W23" s="1098"/>
      <c r="X23" s="1098"/>
      <c r="Y23" s="1098"/>
      <c r="Z23" s="1098"/>
      <c r="AA23" s="1098">
        <v>145</v>
      </c>
      <c r="AB23" s="1098"/>
      <c r="AC23" s="1098"/>
      <c r="AD23" s="1098"/>
      <c r="AE23" s="1099"/>
      <c r="AF23" s="1100">
        <v>104</v>
      </c>
      <c r="AG23" s="1098"/>
      <c r="AH23" s="1098"/>
      <c r="AI23" s="1098"/>
      <c r="AJ23" s="1101"/>
      <c r="AK23" s="1102"/>
      <c r="AL23" s="1103"/>
      <c r="AM23" s="1103"/>
      <c r="AN23" s="1103"/>
      <c r="AO23" s="1103"/>
      <c r="AP23" s="1098">
        <v>9786</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3394</v>
      </c>
      <c r="R28" s="1083"/>
      <c r="S28" s="1083"/>
      <c r="T28" s="1083"/>
      <c r="U28" s="1083"/>
      <c r="V28" s="1083">
        <v>3629</v>
      </c>
      <c r="W28" s="1083"/>
      <c r="X28" s="1083"/>
      <c r="Y28" s="1083"/>
      <c r="Z28" s="1083"/>
      <c r="AA28" s="1083">
        <v>-235</v>
      </c>
      <c r="AB28" s="1083"/>
      <c r="AC28" s="1083"/>
      <c r="AD28" s="1083"/>
      <c r="AE28" s="1084"/>
      <c r="AF28" s="1085">
        <v>-235</v>
      </c>
      <c r="AG28" s="1083"/>
      <c r="AH28" s="1083"/>
      <c r="AI28" s="1083"/>
      <c r="AJ28" s="1086"/>
      <c r="AK28" s="1087">
        <v>297</v>
      </c>
      <c r="AL28" s="1075"/>
      <c r="AM28" s="1075"/>
      <c r="AN28" s="1075"/>
      <c r="AO28" s="1075"/>
      <c r="AP28" s="1075" t="s">
        <v>478</v>
      </c>
      <c r="AQ28" s="1075"/>
      <c r="AR28" s="1075"/>
      <c r="AS28" s="1075"/>
      <c r="AT28" s="1075"/>
      <c r="AU28" s="1075" t="s">
        <v>478</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276</v>
      </c>
      <c r="R29" s="1073"/>
      <c r="S29" s="1073"/>
      <c r="T29" s="1073"/>
      <c r="U29" s="1073"/>
      <c r="V29" s="1073">
        <v>272</v>
      </c>
      <c r="W29" s="1073"/>
      <c r="X29" s="1073"/>
      <c r="Y29" s="1073"/>
      <c r="Z29" s="1073"/>
      <c r="AA29" s="1073">
        <v>4</v>
      </c>
      <c r="AB29" s="1073"/>
      <c r="AC29" s="1073"/>
      <c r="AD29" s="1073"/>
      <c r="AE29" s="1074"/>
      <c r="AF29" s="1048">
        <v>4</v>
      </c>
      <c r="AG29" s="1049"/>
      <c r="AH29" s="1049"/>
      <c r="AI29" s="1049"/>
      <c r="AJ29" s="1050"/>
      <c r="AK29" s="1009">
        <v>86</v>
      </c>
      <c r="AL29" s="1000"/>
      <c r="AM29" s="1000"/>
      <c r="AN29" s="1000"/>
      <c r="AO29" s="1000"/>
      <c r="AP29" s="1000" t="s">
        <v>478</v>
      </c>
      <c r="AQ29" s="1000"/>
      <c r="AR29" s="1000"/>
      <c r="AS29" s="1000"/>
      <c r="AT29" s="1000"/>
      <c r="AU29" s="1000" t="s">
        <v>478</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3104</v>
      </c>
      <c r="R30" s="1073"/>
      <c r="S30" s="1073"/>
      <c r="T30" s="1073"/>
      <c r="U30" s="1073"/>
      <c r="V30" s="1073">
        <v>3030</v>
      </c>
      <c r="W30" s="1073"/>
      <c r="X30" s="1073"/>
      <c r="Y30" s="1073"/>
      <c r="Z30" s="1073"/>
      <c r="AA30" s="1073">
        <v>73</v>
      </c>
      <c r="AB30" s="1073"/>
      <c r="AC30" s="1073"/>
      <c r="AD30" s="1073"/>
      <c r="AE30" s="1074"/>
      <c r="AF30" s="1048">
        <v>73</v>
      </c>
      <c r="AG30" s="1049"/>
      <c r="AH30" s="1049"/>
      <c r="AI30" s="1049"/>
      <c r="AJ30" s="1050"/>
      <c r="AK30" s="1009">
        <v>423</v>
      </c>
      <c r="AL30" s="1000"/>
      <c r="AM30" s="1000"/>
      <c r="AN30" s="1000"/>
      <c r="AO30" s="1000"/>
      <c r="AP30" s="1000" t="s">
        <v>478</v>
      </c>
      <c r="AQ30" s="1000"/>
      <c r="AR30" s="1000"/>
      <c r="AS30" s="1000"/>
      <c r="AT30" s="1000"/>
      <c r="AU30" s="1000" t="s">
        <v>478</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561</v>
      </c>
      <c r="R31" s="1073"/>
      <c r="S31" s="1073"/>
      <c r="T31" s="1073"/>
      <c r="U31" s="1073"/>
      <c r="V31" s="1073">
        <v>490</v>
      </c>
      <c r="W31" s="1073"/>
      <c r="X31" s="1073"/>
      <c r="Y31" s="1073"/>
      <c r="Z31" s="1073"/>
      <c r="AA31" s="1073">
        <v>71</v>
      </c>
      <c r="AB31" s="1073"/>
      <c r="AC31" s="1073"/>
      <c r="AD31" s="1073"/>
      <c r="AE31" s="1074"/>
      <c r="AF31" s="1048">
        <v>71</v>
      </c>
      <c r="AG31" s="1049"/>
      <c r="AH31" s="1049"/>
      <c r="AI31" s="1049"/>
      <c r="AJ31" s="1050"/>
      <c r="AK31" s="1009" t="s">
        <v>478</v>
      </c>
      <c r="AL31" s="1000"/>
      <c r="AM31" s="1000"/>
      <c r="AN31" s="1000"/>
      <c r="AO31" s="1000"/>
      <c r="AP31" s="1000" t="s">
        <v>478</v>
      </c>
      <c r="AQ31" s="1000"/>
      <c r="AR31" s="1000"/>
      <c r="AS31" s="1000"/>
      <c r="AT31" s="1000"/>
      <c r="AU31" s="1000" t="s">
        <v>478</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383</v>
      </c>
      <c r="C32" s="1067"/>
      <c r="D32" s="1067"/>
      <c r="E32" s="1067"/>
      <c r="F32" s="1067"/>
      <c r="G32" s="1067"/>
      <c r="H32" s="1067"/>
      <c r="I32" s="1067"/>
      <c r="J32" s="1067"/>
      <c r="K32" s="1067"/>
      <c r="L32" s="1067"/>
      <c r="M32" s="1067"/>
      <c r="N32" s="1067"/>
      <c r="O32" s="1067"/>
      <c r="P32" s="1068"/>
      <c r="Q32" s="1072">
        <v>500</v>
      </c>
      <c r="R32" s="1073"/>
      <c r="S32" s="1073"/>
      <c r="T32" s="1073"/>
      <c r="U32" s="1073"/>
      <c r="V32" s="1073">
        <v>452</v>
      </c>
      <c r="W32" s="1073"/>
      <c r="X32" s="1073"/>
      <c r="Y32" s="1073"/>
      <c r="Z32" s="1073"/>
      <c r="AA32" s="1073">
        <v>47</v>
      </c>
      <c r="AB32" s="1073"/>
      <c r="AC32" s="1073"/>
      <c r="AD32" s="1073"/>
      <c r="AE32" s="1074"/>
      <c r="AF32" s="1048">
        <v>40</v>
      </c>
      <c r="AG32" s="1049"/>
      <c r="AH32" s="1049"/>
      <c r="AI32" s="1049"/>
      <c r="AJ32" s="1050"/>
      <c r="AK32" s="1009">
        <v>10</v>
      </c>
      <c r="AL32" s="1000"/>
      <c r="AM32" s="1000"/>
      <c r="AN32" s="1000"/>
      <c r="AO32" s="1000"/>
      <c r="AP32" s="1000">
        <v>1012</v>
      </c>
      <c r="AQ32" s="1000"/>
      <c r="AR32" s="1000"/>
      <c r="AS32" s="1000"/>
      <c r="AT32" s="1000"/>
      <c r="AU32" s="1000">
        <v>33</v>
      </c>
      <c r="AV32" s="1000"/>
      <c r="AW32" s="1000"/>
      <c r="AX32" s="1000"/>
      <c r="AY32" s="1000"/>
      <c r="AZ32" s="1071" t="s">
        <v>478</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385</v>
      </c>
      <c r="C33" s="1067"/>
      <c r="D33" s="1067"/>
      <c r="E33" s="1067"/>
      <c r="F33" s="1067"/>
      <c r="G33" s="1067"/>
      <c r="H33" s="1067"/>
      <c r="I33" s="1067"/>
      <c r="J33" s="1067"/>
      <c r="K33" s="1067"/>
      <c r="L33" s="1067"/>
      <c r="M33" s="1067"/>
      <c r="N33" s="1067"/>
      <c r="O33" s="1067"/>
      <c r="P33" s="1068"/>
      <c r="Q33" s="1072">
        <v>2109</v>
      </c>
      <c r="R33" s="1073"/>
      <c r="S33" s="1073"/>
      <c r="T33" s="1073"/>
      <c r="U33" s="1073"/>
      <c r="V33" s="1073">
        <v>2091</v>
      </c>
      <c r="W33" s="1073"/>
      <c r="X33" s="1073"/>
      <c r="Y33" s="1073"/>
      <c r="Z33" s="1073"/>
      <c r="AA33" s="1073">
        <v>18</v>
      </c>
      <c r="AB33" s="1073"/>
      <c r="AC33" s="1073"/>
      <c r="AD33" s="1073"/>
      <c r="AE33" s="1074"/>
      <c r="AF33" s="1048">
        <v>14</v>
      </c>
      <c r="AG33" s="1049"/>
      <c r="AH33" s="1049"/>
      <c r="AI33" s="1049"/>
      <c r="AJ33" s="1050"/>
      <c r="AK33" s="1009">
        <v>660</v>
      </c>
      <c r="AL33" s="1000"/>
      <c r="AM33" s="1000"/>
      <c r="AN33" s="1000"/>
      <c r="AO33" s="1000"/>
      <c r="AP33" s="1000">
        <v>12201</v>
      </c>
      <c r="AQ33" s="1000"/>
      <c r="AR33" s="1000"/>
      <c r="AS33" s="1000"/>
      <c r="AT33" s="1000"/>
      <c r="AU33" s="1000">
        <v>9407</v>
      </c>
      <c r="AV33" s="1000"/>
      <c r="AW33" s="1000"/>
      <c r="AX33" s="1000"/>
      <c r="AY33" s="1000"/>
      <c r="AZ33" s="1071" t="s">
        <v>478</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76</v>
      </c>
      <c r="R34" s="1073"/>
      <c r="S34" s="1073"/>
      <c r="T34" s="1073"/>
      <c r="U34" s="1073"/>
      <c r="V34" s="1073">
        <v>1</v>
      </c>
      <c r="W34" s="1073"/>
      <c r="X34" s="1073"/>
      <c r="Y34" s="1073"/>
      <c r="Z34" s="1073"/>
      <c r="AA34" s="1073">
        <v>76</v>
      </c>
      <c r="AB34" s="1073"/>
      <c r="AC34" s="1073"/>
      <c r="AD34" s="1073"/>
      <c r="AE34" s="1074"/>
      <c r="AF34" s="1048">
        <v>203</v>
      </c>
      <c r="AG34" s="1049"/>
      <c r="AH34" s="1049"/>
      <c r="AI34" s="1049"/>
      <c r="AJ34" s="1050"/>
      <c r="AK34" s="1009">
        <v>1</v>
      </c>
      <c r="AL34" s="1000"/>
      <c r="AM34" s="1000"/>
      <c r="AN34" s="1000"/>
      <c r="AO34" s="1000"/>
      <c r="AP34" s="1000" t="s">
        <v>478</v>
      </c>
      <c r="AQ34" s="1000"/>
      <c r="AR34" s="1000"/>
      <c r="AS34" s="1000"/>
      <c r="AT34" s="1000"/>
      <c r="AU34" s="1000" t="s">
        <v>478</v>
      </c>
      <c r="AV34" s="1000"/>
      <c r="AW34" s="1000"/>
      <c r="AX34" s="1000"/>
      <c r="AY34" s="1000"/>
      <c r="AZ34" s="1071" t="s">
        <v>478</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170</v>
      </c>
      <c r="AG63" s="988"/>
      <c r="AH63" s="988"/>
      <c r="AI63" s="988"/>
      <c r="AJ63" s="1059"/>
      <c r="AK63" s="1060"/>
      <c r="AL63" s="992"/>
      <c r="AM63" s="992"/>
      <c r="AN63" s="992"/>
      <c r="AO63" s="992"/>
      <c r="AP63" s="988">
        <v>13213</v>
      </c>
      <c r="AQ63" s="988"/>
      <c r="AR63" s="988"/>
      <c r="AS63" s="988"/>
      <c r="AT63" s="988"/>
      <c r="AU63" s="988">
        <v>9440</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392</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553</v>
      </c>
      <c r="C68" s="1015"/>
      <c r="D68" s="1015"/>
      <c r="E68" s="1015"/>
      <c r="F68" s="1015"/>
      <c r="G68" s="1015"/>
      <c r="H68" s="1015"/>
      <c r="I68" s="1015"/>
      <c r="J68" s="1015"/>
      <c r="K68" s="1015"/>
      <c r="L68" s="1015"/>
      <c r="M68" s="1015"/>
      <c r="N68" s="1015"/>
      <c r="O68" s="1015"/>
      <c r="P68" s="1016"/>
      <c r="Q68" s="1017">
        <v>953</v>
      </c>
      <c r="R68" s="1011"/>
      <c r="S68" s="1011"/>
      <c r="T68" s="1011"/>
      <c r="U68" s="1011"/>
      <c r="V68" s="1011">
        <v>928</v>
      </c>
      <c r="W68" s="1011"/>
      <c r="X68" s="1011"/>
      <c r="Y68" s="1011"/>
      <c r="Z68" s="1011"/>
      <c r="AA68" s="1011">
        <v>25</v>
      </c>
      <c r="AB68" s="1011"/>
      <c r="AC68" s="1011"/>
      <c r="AD68" s="1011"/>
      <c r="AE68" s="1011"/>
      <c r="AF68" s="1011">
        <v>22</v>
      </c>
      <c r="AG68" s="1011"/>
      <c r="AH68" s="1011"/>
      <c r="AI68" s="1011"/>
      <c r="AJ68" s="1011"/>
      <c r="AK68" s="1011" t="s">
        <v>478</v>
      </c>
      <c r="AL68" s="1011"/>
      <c r="AM68" s="1011"/>
      <c r="AN68" s="1011"/>
      <c r="AO68" s="1011"/>
      <c r="AP68" s="1011">
        <v>295</v>
      </c>
      <c r="AQ68" s="1011"/>
      <c r="AR68" s="1011"/>
      <c r="AS68" s="1011"/>
      <c r="AT68" s="1011"/>
      <c r="AU68" s="1011">
        <v>205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1008</v>
      </c>
      <c r="R69" s="1000"/>
      <c r="S69" s="1000"/>
      <c r="T69" s="1000"/>
      <c r="U69" s="1000"/>
      <c r="V69" s="1000">
        <v>960</v>
      </c>
      <c r="W69" s="1000"/>
      <c r="X69" s="1000"/>
      <c r="Y69" s="1000"/>
      <c r="Z69" s="1000"/>
      <c r="AA69" s="1000">
        <v>48</v>
      </c>
      <c r="AB69" s="1000"/>
      <c r="AC69" s="1000"/>
      <c r="AD69" s="1000"/>
      <c r="AE69" s="1000"/>
      <c r="AF69" s="1000">
        <v>48</v>
      </c>
      <c r="AG69" s="1000"/>
      <c r="AH69" s="1000"/>
      <c r="AI69" s="1000"/>
      <c r="AJ69" s="1000"/>
      <c r="AK69" s="1000" t="s">
        <v>478</v>
      </c>
      <c r="AL69" s="1000"/>
      <c r="AM69" s="1000"/>
      <c r="AN69" s="1000"/>
      <c r="AO69" s="1000"/>
      <c r="AP69" s="1000" t="s">
        <v>478</v>
      </c>
      <c r="AQ69" s="1000"/>
      <c r="AR69" s="1000"/>
      <c r="AS69" s="1000"/>
      <c r="AT69" s="1000"/>
      <c r="AU69" s="1000" t="s">
        <v>478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542</v>
      </c>
      <c r="C70" s="1004"/>
      <c r="D70" s="1004"/>
      <c r="E70" s="1004"/>
      <c r="F70" s="1004"/>
      <c r="G70" s="1004"/>
      <c r="H70" s="1004"/>
      <c r="I70" s="1004"/>
      <c r="J70" s="1004"/>
      <c r="K70" s="1004"/>
      <c r="L70" s="1004"/>
      <c r="M70" s="1004"/>
      <c r="N70" s="1004"/>
      <c r="O70" s="1004"/>
      <c r="P70" s="1005"/>
      <c r="Q70" s="1006">
        <v>264334</v>
      </c>
      <c r="R70" s="1000"/>
      <c r="S70" s="1000"/>
      <c r="T70" s="1000"/>
      <c r="U70" s="1000"/>
      <c r="V70" s="1000">
        <v>259506</v>
      </c>
      <c r="W70" s="1000"/>
      <c r="X70" s="1000"/>
      <c r="Y70" s="1000"/>
      <c r="Z70" s="1000"/>
      <c r="AA70" s="1000">
        <v>4828</v>
      </c>
      <c r="AB70" s="1000"/>
      <c r="AC70" s="1000"/>
      <c r="AD70" s="1000"/>
      <c r="AE70" s="1000"/>
      <c r="AF70" s="1000">
        <v>4828</v>
      </c>
      <c r="AG70" s="1000"/>
      <c r="AH70" s="1000"/>
      <c r="AI70" s="1000"/>
      <c r="AJ70" s="1000"/>
      <c r="AK70" s="1000">
        <v>1443</v>
      </c>
      <c r="AL70" s="1000"/>
      <c r="AM70" s="1000"/>
      <c r="AN70" s="1000"/>
      <c r="AO70" s="1000"/>
      <c r="AP70" s="1000" t="s">
        <v>478</v>
      </c>
      <c r="AQ70" s="1000"/>
      <c r="AR70" s="1000"/>
      <c r="AS70" s="1000"/>
      <c r="AT70" s="1000"/>
      <c r="AU70" s="1000" t="s">
        <v>478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543</v>
      </c>
      <c r="C71" s="1004"/>
      <c r="D71" s="1004"/>
      <c r="E71" s="1004"/>
      <c r="F71" s="1004"/>
      <c r="G71" s="1004"/>
      <c r="H71" s="1004"/>
      <c r="I71" s="1004"/>
      <c r="J71" s="1004"/>
      <c r="K71" s="1004"/>
      <c r="L71" s="1004"/>
      <c r="M71" s="1004"/>
      <c r="N71" s="1004"/>
      <c r="O71" s="1004"/>
      <c r="P71" s="1005"/>
      <c r="Q71" s="1006">
        <v>1202</v>
      </c>
      <c r="R71" s="1000"/>
      <c r="S71" s="1000"/>
      <c r="T71" s="1000"/>
      <c r="U71" s="1000"/>
      <c r="V71" s="1000">
        <v>817</v>
      </c>
      <c r="W71" s="1000"/>
      <c r="X71" s="1000"/>
      <c r="Y71" s="1000"/>
      <c r="Z71" s="1000"/>
      <c r="AA71" s="1000">
        <v>385</v>
      </c>
      <c r="AB71" s="1000"/>
      <c r="AC71" s="1000"/>
      <c r="AD71" s="1000"/>
      <c r="AE71" s="1000"/>
      <c r="AF71" s="1000">
        <v>257</v>
      </c>
      <c r="AG71" s="1000"/>
      <c r="AH71" s="1000"/>
      <c r="AI71" s="1000"/>
      <c r="AJ71" s="1000"/>
      <c r="AK71" s="1000" t="s">
        <v>478</v>
      </c>
      <c r="AL71" s="1000"/>
      <c r="AM71" s="1000"/>
      <c r="AN71" s="1000"/>
      <c r="AO71" s="1000"/>
      <c r="AP71" s="1000">
        <v>17850</v>
      </c>
      <c r="AQ71" s="1000"/>
      <c r="AR71" s="1000"/>
      <c r="AS71" s="1000"/>
      <c r="AT71" s="1000"/>
      <c r="AU71" s="1000">
        <v>18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544</v>
      </c>
      <c r="C72" s="1004"/>
      <c r="D72" s="1004"/>
      <c r="E72" s="1004"/>
      <c r="F72" s="1004"/>
      <c r="G72" s="1004"/>
      <c r="H72" s="1004"/>
      <c r="I72" s="1004"/>
      <c r="J72" s="1004"/>
      <c r="K72" s="1004"/>
      <c r="L72" s="1004"/>
      <c r="M72" s="1004"/>
      <c r="N72" s="1004"/>
      <c r="O72" s="1004"/>
      <c r="P72" s="1005"/>
      <c r="Q72" s="1006">
        <v>536</v>
      </c>
      <c r="R72" s="1000"/>
      <c r="S72" s="1000"/>
      <c r="T72" s="1000"/>
      <c r="U72" s="1000"/>
      <c r="V72" s="1000">
        <v>471</v>
      </c>
      <c r="W72" s="1000"/>
      <c r="X72" s="1000"/>
      <c r="Y72" s="1000"/>
      <c r="Z72" s="1000"/>
      <c r="AA72" s="1000">
        <v>65</v>
      </c>
      <c r="AB72" s="1000"/>
      <c r="AC72" s="1000"/>
      <c r="AD72" s="1000"/>
      <c r="AE72" s="1000"/>
      <c r="AF72" s="1000">
        <v>23</v>
      </c>
      <c r="AG72" s="1000"/>
      <c r="AH72" s="1000"/>
      <c r="AI72" s="1000"/>
      <c r="AJ72" s="1000"/>
      <c r="AK72" s="1000">
        <v>18</v>
      </c>
      <c r="AL72" s="1000"/>
      <c r="AM72" s="1000"/>
      <c r="AN72" s="1000"/>
      <c r="AO72" s="1000"/>
      <c r="AP72" s="1000" t="s">
        <v>478</v>
      </c>
      <c r="AQ72" s="1000"/>
      <c r="AR72" s="1000"/>
      <c r="AS72" s="1000"/>
      <c r="AT72" s="1000"/>
      <c r="AU72" s="1000" t="s">
        <v>478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545</v>
      </c>
      <c r="C73" s="1004"/>
      <c r="D73" s="1004"/>
      <c r="E73" s="1004"/>
      <c r="F73" s="1004"/>
      <c r="G73" s="1004"/>
      <c r="H73" s="1004"/>
      <c r="I73" s="1004"/>
      <c r="J73" s="1004"/>
      <c r="K73" s="1004"/>
      <c r="L73" s="1004"/>
      <c r="M73" s="1004"/>
      <c r="N73" s="1004"/>
      <c r="O73" s="1004"/>
      <c r="P73" s="1005"/>
      <c r="Q73" s="1006">
        <v>970</v>
      </c>
      <c r="R73" s="1000"/>
      <c r="S73" s="1000"/>
      <c r="T73" s="1000"/>
      <c r="U73" s="1000"/>
      <c r="V73" s="1000">
        <v>892</v>
      </c>
      <c r="W73" s="1000"/>
      <c r="X73" s="1000"/>
      <c r="Y73" s="1000"/>
      <c r="Z73" s="1000"/>
      <c r="AA73" s="1000">
        <v>77</v>
      </c>
      <c r="AB73" s="1000"/>
      <c r="AC73" s="1000"/>
      <c r="AD73" s="1000"/>
      <c r="AE73" s="1000"/>
      <c r="AF73" s="1000">
        <v>77</v>
      </c>
      <c r="AG73" s="1000"/>
      <c r="AH73" s="1000"/>
      <c r="AI73" s="1000"/>
      <c r="AJ73" s="1000"/>
      <c r="AK73" s="1000" t="s">
        <v>478</v>
      </c>
      <c r="AL73" s="1000"/>
      <c r="AM73" s="1000"/>
      <c r="AN73" s="1000"/>
      <c r="AO73" s="1000"/>
      <c r="AP73" s="1000">
        <v>12</v>
      </c>
      <c r="AQ73" s="1000"/>
      <c r="AR73" s="1000"/>
      <c r="AS73" s="1000"/>
      <c r="AT73" s="1000"/>
      <c r="AU73" s="1000">
        <v>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546</v>
      </c>
      <c r="C74" s="1004"/>
      <c r="D74" s="1004"/>
      <c r="E74" s="1004"/>
      <c r="F74" s="1004"/>
      <c r="G74" s="1004"/>
      <c r="H74" s="1004"/>
      <c r="I74" s="1004"/>
      <c r="J74" s="1004"/>
      <c r="K74" s="1004"/>
      <c r="L74" s="1004"/>
      <c r="M74" s="1004"/>
      <c r="N74" s="1004"/>
      <c r="O74" s="1004"/>
      <c r="P74" s="1005"/>
      <c r="Q74" s="1006">
        <v>229</v>
      </c>
      <c r="R74" s="1000"/>
      <c r="S74" s="1000"/>
      <c r="T74" s="1000"/>
      <c r="U74" s="1000"/>
      <c r="V74" s="1000">
        <v>226</v>
      </c>
      <c r="W74" s="1000"/>
      <c r="X74" s="1000"/>
      <c r="Y74" s="1000"/>
      <c r="Z74" s="1000"/>
      <c r="AA74" s="1000">
        <v>3</v>
      </c>
      <c r="AB74" s="1000"/>
      <c r="AC74" s="1000"/>
      <c r="AD74" s="1000"/>
      <c r="AE74" s="1000"/>
      <c r="AF74" s="1000">
        <v>538</v>
      </c>
      <c r="AG74" s="1000"/>
      <c r="AH74" s="1000"/>
      <c r="AI74" s="1000"/>
      <c r="AJ74" s="1000"/>
      <c r="AK74" s="1000">
        <v>74</v>
      </c>
      <c r="AL74" s="1000"/>
      <c r="AM74" s="1000"/>
      <c r="AN74" s="1000"/>
      <c r="AO74" s="1000"/>
      <c r="AP74" s="1000">
        <v>1643</v>
      </c>
      <c r="AQ74" s="1000"/>
      <c r="AR74" s="1000"/>
      <c r="AS74" s="1000"/>
      <c r="AT74" s="1000"/>
      <c r="AU74" s="1000" t="s">
        <v>478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547</v>
      </c>
      <c r="C75" s="1004"/>
      <c r="D75" s="1004"/>
      <c r="E75" s="1004"/>
      <c r="F75" s="1004"/>
      <c r="G75" s="1004"/>
      <c r="H75" s="1004"/>
      <c r="I75" s="1004"/>
      <c r="J75" s="1004"/>
      <c r="K75" s="1004"/>
      <c r="L75" s="1004"/>
      <c r="M75" s="1004"/>
      <c r="N75" s="1004"/>
      <c r="O75" s="1004"/>
      <c r="P75" s="1005"/>
      <c r="Q75" s="1007">
        <v>417</v>
      </c>
      <c r="R75" s="1008"/>
      <c r="S75" s="1008"/>
      <c r="T75" s="1008"/>
      <c r="U75" s="1009"/>
      <c r="V75" s="1010">
        <v>365</v>
      </c>
      <c r="W75" s="1008"/>
      <c r="X75" s="1008"/>
      <c r="Y75" s="1008"/>
      <c r="Z75" s="1009"/>
      <c r="AA75" s="1010">
        <v>52</v>
      </c>
      <c r="AB75" s="1008"/>
      <c r="AC75" s="1008"/>
      <c r="AD75" s="1008"/>
      <c r="AE75" s="1009"/>
      <c r="AF75" s="1010">
        <v>52</v>
      </c>
      <c r="AG75" s="1008"/>
      <c r="AH75" s="1008"/>
      <c r="AI75" s="1008"/>
      <c r="AJ75" s="1009"/>
      <c r="AK75" s="1010">
        <v>83</v>
      </c>
      <c r="AL75" s="1008"/>
      <c r="AM75" s="1008"/>
      <c r="AN75" s="1008"/>
      <c r="AO75" s="1009"/>
      <c r="AP75" s="1000" t="s">
        <v>478</v>
      </c>
      <c r="AQ75" s="1000"/>
      <c r="AR75" s="1000"/>
      <c r="AS75" s="1000"/>
      <c r="AT75" s="1000"/>
      <c r="AU75" s="1000" t="s">
        <v>478</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548</v>
      </c>
      <c r="C76" s="1004"/>
      <c r="D76" s="1004"/>
      <c r="E76" s="1004"/>
      <c r="F76" s="1004"/>
      <c r="G76" s="1004"/>
      <c r="H76" s="1004"/>
      <c r="I76" s="1004"/>
      <c r="J76" s="1004"/>
      <c r="K76" s="1004"/>
      <c r="L76" s="1004"/>
      <c r="M76" s="1004"/>
      <c r="N76" s="1004"/>
      <c r="O76" s="1004"/>
      <c r="P76" s="1005"/>
      <c r="Q76" s="1007">
        <v>5668</v>
      </c>
      <c r="R76" s="1008"/>
      <c r="S76" s="1008"/>
      <c r="T76" s="1008"/>
      <c r="U76" s="1009"/>
      <c r="V76" s="1010">
        <v>5056</v>
      </c>
      <c r="W76" s="1008"/>
      <c r="X76" s="1008"/>
      <c r="Y76" s="1008"/>
      <c r="Z76" s="1009"/>
      <c r="AA76" s="1010">
        <v>612</v>
      </c>
      <c r="AB76" s="1008"/>
      <c r="AC76" s="1008"/>
      <c r="AD76" s="1008"/>
      <c r="AE76" s="1009"/>
      <c r="AF76" s="1010">
        <v>612</v>
      </c>
      <c r="AG76" s="1008"/>
      <c r="AH76" s="1008"/>
      <c r="AI76" s="1008"/>
      <c r="AJ76" s="1009"/>
      <c r="AK76" s="1010" t="s">
        <v>478</v>
      </c>
      <c r="AL76" s="1008"/>
      <c r="AM76" s="1008"/>
      <c r="AN76" s="1008"/>
      <c r="AO76" s="1009"/>
      <c r="AP76" s="1000" t="s">
        <v>478</v>
      </c>
      <c r="AQ76" s="1000"/>
      <c r="AR76" s="1000"/>
      <c r="AS76" s="1000"/>
      <c r="AT76" s="1000"/>
      <c r="AU76" s="1000" t="s">
        <v>478</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549</v>
      </c>
      <c r="C77" s="1004"/>
      <c r="D77" s="1004"/>
      <c r="E77" s="1004"/>
      <c r="F77" s="1004"/>
      <c r="G77" s="1004"/>
      <c r="H77" s="1004"/>
      <c r="I77" s="1004"/>
      <c r="J77" s="1004"/>
      <c r="K77" s="1004"/>
      <c r="L77" s="1004"/>
      <c r="M77" s="1004"/>
      <c r="N77" s="1004"/>
      <c r="O77" s="1004"/>
      <c r="P77" s="1005"/>
      <c r="Q77" s="1007">
        <v>1602</v>
      </c>
      <c r="R77" s="1008"/>
      <c r="S77" s="1008"/>
      <c r="T77" s="1008"/>
      <c r="U77" s="1009"/>
      <c r="V77" s="1010">
        <v>1572</v>
      </c>
      <c r="W77" s="1008"/>
      <c r="X77" s="1008"/>
      <c r="Y77" s="1008"/>
      <c r="Z77" s="1009"/>
      <c r="AA77" s="1010">
        <v>31</v>
      </c>
      <c r="AB77" s="1008"/>
      <c r="AC77" s="1008"/>
      <c r="AD77" s="1008"/>
      <c r="AE77" s="1009"/>
      <c r="AF77" s="1010">
        <v>31</v>
      </c>
      <c r="AG77" s="1008"/>
      <c r="AH77" s="1008"/>
      <c r="AI77" s="1008"/>
      <c r="AJ77" s="1009"/>
      <c r="AK77" s="1010" t="s">
        <v>478</v>
      </c>
      <c r="AL77" s="1008"/>
      <c r="AM77" s="1008"/>
      <c r="AN77" s="1008"/>
      <c r="AO77" s="1009"/>
      <c r="AP77" s="1000" t="s">
        <v>478</v>
      </c>
      <c r="AQ77" s="1000"/>
      <c r="AR77" s="1000"/>
      <c r="AS77" s="1000"/>
      <c r="AT77" s="1000"/>
      <c r="AU77" s="1000" t="s">
        <v>478</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550</v>
      </c>
      <c r="C78" s="1004"/>
      <c r="D78" s="1004"/>
      <c r="E78" s="1004"/>
      <c r="F78" s="1004"/>
      <c r="G78" s="1004"/>
      <c r="H78" s="1004"/>
      <c r="I78" s="1004"/>
      <c r="J78" s="1004"/>
      <c r="K78" s="1004"/>
      <c r="L78" s="1004"/>
      <c r="M78" s="1004"/>
      <c r="N78" s="1004"/>
      <c r="O78" s="1004"/>
      <c r="P78" s="1005"/>
      <c r="Q78" s="1006">
        <v>12</v>
      </c>
      <c r="R78" s="1000"/>
      <c r="S78" s="1000"/>
      <c r="T78" s="1000"/>
      <c r="U78" s="1000"/>
      <c r="V78" s="1000">
        <v>11</v>
      </c>
      <c r="W78" s="1000"/>
      <c r="X78" s="1000"/>
      <c r="Y78" s="1000"/>
      <c r="Z78" s="1000"/>
      <c r="AA78" s="1000">
        <v>1</v>
      </c>
      <c r="AB78" s="1000"/>
      <c r="AC78" s="1000"/>
      <c r="AD78" s="1000"/>
      <c r="AE78" s="1000"/>
      <c r="AF78" s="1000">
        <v>1</v>
      </c>
      <c r="AG78" s="1000"/>
      <c r="AH78" s="1000"/>
      <c r="AI78" s="1000"/>
      <c r="AJ78" s="1000"/>
      <c r="AK78" s="1000" t="s">
        <v>478</v>
      </c>
      <c r="AL78" s="1000"/>
      <c r="AM78" s="1000"/>
      <c r="AN78" s="1000"/>
      <c r="AO78" s="1000"/>
      <c r="AP78" s="1000" t="s">
        <v>478</v>
      </c>
      <c r="AQ78" s="1000"/>
      <c r="AR78" s="1000"/>
      <c r="AS78" s="1000"/>
      <c r="AT78" s="1000"/>
      <c r="AU78" s="1000" t="s">
        <v>478</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551</v>
      </c>
      <c r="C79" s="1004"/>
      <c r="D79" s="1004"/>
      <c r="E79" s="1004"/>
      <c r="F79" s="1004"/>
      <c r="G79" s="1004"/>
      <c r="H79" s="1004"/>
      <c r="I79" s="1004"/>
      <c r="J79" s="1004"/>
      <c r="K79" s="1004"/>
      <c r="L79" s="1004"/>
      <c r="M79" s="1004"/>
      <c r="N79" s="1004"/>
      <c r="O79" s="1004"/>
      <c r="P79" s="1005"/>
      <c r="Q79" s="1006">
        <v>16</v>
      </c>
      <c r="R79" s="1000"/>
      <c r="S79" s="1000"/>
      <c r="T79" s="1000"/>
      <c r="U79" s="1000"/>
      <c r="V79" s="1000">
        <v>11</v>
      </c>
      <c r="W79" s="1000"/>
      <c r="X79" s="1000"/>
      <c r="Y79" s="1000"/>
      <c r="Z79" s="1000"/>
      <c r="AA79" s="1000">
        <v>6</v>
      </c>
      <c r="AB79" s="1000"/>
      <c r="AC79" s="1000"/>
      <c r="AD79" s="1000"/>
      <c r="AE79" s="1000"/>
      <c r="AF79" s="1000">
        <v>6</v>
      </c>
      <c r="AG79" s="1000"/>
      <c r="AH79" s="1000"/>
      <c r="AI79" s="1000"/>
      <c r="AJ79" s="1000"/>
      <c r="AK79" s="1000" t="s">
        <v>478</v>
      </c>
      <c r="AL79" s="1000"/>
      <c r="AM79" s="1000"/>
      <c r="AN79" s="1000"/>
      <c r="AO79" s="1000"/>
      <c r="AP79" s="1000" t="s">
        <v>478</v>
      </c>
      <c r="AQ79" s="1000"/>
      <c r="AR79" s="1000"/>
      <c r="AS79" s="1000"/>
      <c r="AT79" s="1000"/>
      <c r="AU79" s="1000" t="s">
        <v>478</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552</v>
      </c>
      <c r="C80" s="1004"/>
      <c r="D80" s="1004"/>
      <c r="E80" s="1004"/>
      <c r="F80" s="1004"/>
      <c r="G80" s="1004"/>
      <c r="H80" s="1004"/>
      <c r="I80" s="1004"/>
      <c r="J80" s="1004"/>
      <c r="K80" s="1004"/>
      <c r="L80" s="1004"/>
      <c r="M80" s="1004"/>
      <c r="N80" s="1004"/>
      <c r="O80" s="1004"/>
      <c r="P80" s="1005"/>
      <c r="Q80" s="1006">
        <v>1198</v>
      </c>
      <c r="R80" s="1000"/>
      <c r="S80" s="1000"/>
      <c r="T80" s="1000"/>
      <c r="U80" s="1000"/>
      <c r="V80" s="1000">
        <v>1166</v>
      </c>
      <c r="W80" s="1000"/>
      <c r="X80" s="1000"/>
      <c r="Y80" s="1000"/>
      <c r="Z80" s="1000"/>
      <c r="AA80" s="1000">
        <v>32</v>
      </c>
      <c r="AB80" s="1000"/>
      <c r="AC80" s="1000"/>
      <c r="AD80" s="1000"/>
      <c r="AE80" s="1000"/>
      <c r="AF80" s="1000">
        <v>32</v>
      </c>
      <c r="AG80" s="1000"/>
      <c r="AH80" s="1000"/>
      <c r="AI80" s="1000"/>
      <c r="AJ80" s="1000"/>
      <c r="AK80" s="1000">
        <v>587</v>
      </c>
      <c r="AL80" s="1000"/>
      <c r="AM80" s="1000"/>
      <c r="AN80" s="1000"/>
      <c r="AO80" s="1000"/>
      <c r="AP80" s="1000" t="s">
        <v>478</v>
      </c>
      <c r="AQ80" s="1000"/>
      <c r="AR80" s="1000"/>
      <c r="AS80" s="1000"/>
      <c r="AT80" s="1000"/>
      <c r="AU80" s="1000" t="s">
        <v>478</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6527</v>
      </c>
      <c r="AG88" s="988"/>
      <c r="AH88" s="988"/>
      <c r="AI88" s="988"/>
      <c r="AJ88" s="988"/>
      <c r="AK88" s="992"/>
      <c r="AL88" s="992"/>
      <c r="AM88" s="992"/>
      <c r="AN88" s="992"/>
      <c r="AO88" s="992"/>
      <c r="AP88" s="988">
        <v>19800</v>
      </c>
      <c r="AQ88" s="988"/>
      <c r="AR88" s="988"/>
      <c r="AS88" s="988"/>
      <c r="AT88" s="988"/>
      <c r="AU88" s="988">
        <v>224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287</v>
      </c>
      <c r="AG109" s="923"/>
      <c r="AH109" s="923"/>
      <c r="AI109" s="923"/>
      <c r="AJ109" s="924"/>
      <c r="AK109" s="925" t="s">
        <v>286</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287</v>
      </c>
      <c r="BW109" s="923"/>
      <c r="BX109" s="923"/>
      <c r="BY109" s="923"/>
      <c r="BZ109" s="924"/>
      <c r="CA109" s="925" t="s">
        <v>286</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287</v>
      </c>
      <c r="DM109" s="923"/>
      <c r="DN109" s="923"/>
      <c r="DO109" s="923"/>
      <c r="DP109" s="924"/>
      <c r="DQ109" s="925" t="s">
        <v>286</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1320441</v>
      </c>
      <c r="AB110" s="916"/>
      <c r="AC110" s="916"/>
      <c r="AD110" s="916"/>
      <c r="AE110" s="917"/>
      <c r="AF110" s="918">
        <v>1267997</v>
      </c>
      <c r="AG110" s="916"/>
      <c r="AH110" s="916"/>
      <c r="AI110" s="916"/>
      <c r="AJ110" s="917"/>
      <c r="AK110" s="918">
        <v>1235845</v>
      </c>
      <c r="AL110" s="916"/>
      <c r="AM110" s="916"/>
      <c r="AN110" s="916"/>
      <c r="AO110" s="917"/>
      <c r="AP110" s="919">
        <v>20.5</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10910543</v>
      </c>
      <c r="BR110" s="863"/>
      <c r="BS110" s="863"/>
      <c r="BT110" s="863"/>
      <c r="BU110" s="863"/>
      <c r="BV110" s="863">
        <v>10437252</v>
      </c>
      <c r="BW110" s="863"/>
      <c r="BX110" s="863"/>
      <c r="BY110" s="863"/>
      <c r="BZ110" s="863"/>
      <c r="CA110" s="863">
        <v>9785607</v>
      </c>
      <c r="CB110" s="863"/>
      <c r="CC110" s="863"/>
      <c r="CD110" s="863"/>
      <c r="CE110" s="863"/>
      <c r="CF110" s="887">
        <v>162.6</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923549</v>
      </c>
      <c r="BR111" s="835"/>
      <c r="BS111" s="835"/>
      <c r="BT111" s="835"/>
      <c r="BU111" s="835"/>
      <c r="BV111" s="835">
        <v>868054</v>
      </c>
      <c r="BW111" s="835"/>
      <c r="BX111" s="835"/>
      <c r="BY111" s="835"/>
      <c r="BZ111" s="835"/>
      <c r="CA111" s="835">
        <v>798974</v>
      </c>
      <c r="CB111" s="835"/>
      <c r="CC111" s="835"/>
      <c r="CD111" s="835"/>
      <c r="CE111" s="835"/>
      <c r="CF111" s="896">
        <v>13.3</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9548616</v>
      </c>
      <c r="BR112" s="835"/>
      <c r="BS112" s="835"/>
      <c r="BT112" s="835"/>
      <c r="BU112" s="835"/>
      <c r="BV112" s="835">
        <v>9384924</v>
      </c>
      <c r="BW112" s="835"/>
      <c r="BX112" s="835"/>
      <c r="BY112" s="835"/>
      <c r="BZ112" s="835"/>
      <c r="CA112" s="835">
        <v>9440256</v>
      </c>
      <c r="CB112" s="835"/>
      <c r="CC112" s="835"/>
      <c r="CD112" s="835"/>
      <c r="CE112" s="835"/>
      <c r="CF112" s="896">
        <v>156.9</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634454</v>
      </c>
      <c r="AB113" s="944"/>
      <c r="AC113" s="944"/>
      <c r="AD113" s="944"/>
      <c r="AE113" s="945"/>
      <c r="AF113" s="946">
        <v>669087</v>
      </c>
      <c r="AG113" s="944"/>
      <c r="AH113" s="944"/>
      <c r="AI113" s="944"/>
      <c r="AJ113" s="945"/>
      <c r="AK113" s="946">
        <v>642926</v>
      </c>
      <c r="AL113" s="944"/>
      <c r="AM113" s="944"/>
      <c r="AN113" s="944"/>
      <c r="AO113" s="945"/>
      <c r="AP113" s="947">
        <v>10.7</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250619</v>
      </c>
      <c r="BR113" s="835"/>
      <c r="BS113" s="835"/>
      <c r="BT113" s="835"/>
      <c r="BU113" s="835"/>
      <c r="BV113" s="835">
        <v>232709</v>
      </c>
      <c r="BW113" s="835"/>
      <c r="BX113" s="835"/>
      <c r="BY113" s="835"/>
      <c r="BZ113" s="835"/>
      <c r="CA113" s="835">
        <v>223847</v>
      </c>
      <c r="CB113" s="835"/>
      <c r="CC113" s="835"/>
      <c r="CD113" s="835"/>
      <c r="CE113" s="835"/>
      <c r="CF113" s="896">
        <v>3.7</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10166</v>
      </c>
      <c r="AB114" s="798"/>
      <c r="AC114" s="798"/>
      <c r="AD114" s="798"/>
      <c r="AE114" s="799"/>
      <c r="AF114" s="800">
        <v>10059</v>
      </c>
      <c r="AG114" s="798"/>
      <c r="AH114" s="798"/>
      <c r="AI114" s="798"/>
      <c r="AJ114" s="799"/>
      <c r="AK114" s="800">
        <v>12048</v>
      </c>
      <c r="AL114" s="798"/>
      <c r="AM114" s="798"/>
      <c r="AN114" s="798"/>
      <c r="AO114" s="799"/>
      <c r="AP114" s="845">
        <v>0.2</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2001314</v>
      </c>
      <c r="BR114" s="835"/>
      <c r="BS114" s="835"/>
      <c r="BT114" s="835"/>
      <c r="BU114" s="835"/>
      <c r="BV114" s="835">
        <v>1932606</v>
      </c>
      <c r="BW114" s="835"/>
      <c r="BX114" s="835"/>
      <c r="BY114" s="835"/>
      <c r="BZ114" s="835"/>
      <c r="CA114" s="835">
        <v>2012620</v>
      </c>
      <c r="CB114" s="835"/>
      <c r="CC114" s="835"/>
      <c r="CD114" s="835"/>
      <c r="CE114" s="835"/>
      <c r="CF114" s="896">
        <v>33.4</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1046</v>
      </c>
      <c r="AB115" s="944"/>
      <c r="AC115" s="944"/>
      <c r="AD115" s="944"/>
      <c r="AE115" s="945"/>
      <c r="AF115" s="946">
        <v>28449</v>
      </c>
      <c r="AG115" s="944"/>
      <c r="AH115" s="944"/>
      <c r="AI115" s="944"/>
      <c r="AJ115" s="945"/>
      <c r="AK115" s="946">
        <v>41357</v>
      </c>
      <c r="AL115" s="944"/>
      <c r="AM115" s="944"/>
      <c r="AN115" s="944"/>
      <c r="AO115" s="945"/>
      <c r="AP115" s="947">
        <v>0.7</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5405</v>
      </c>
      <c r="BR115" s="835"/>
      <c r="BS115" s="835"/>
      <c r="BT115" s="835"/>
      <c r="BU115" s="835"/>
      <c r="BV115" s="835">
        <v>23298</v>
      </c>
      <c r="BW115" s="835"/>
      <c r="BX115" s="835"/>
      <c r="BY115" s="835"/>
      <c r="BZ115" s="835"/>
      <c r="CA115" s="835">
        <v>5402</v>
      </c>
      <c r="CB115" s="835"/>
      <c r="CC115" s="835"/>
      <c r="CD115" s="835"/>
      <c r="CE115" s="835"/>
      <c r="CF115" s="896">
        <v>0.1</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5400</v>
      </c>
      <c r="AB116" s="798"/>
      <c r="AC116" s="798"/>
      <c r="AD116" s="798"/>
      <c r="AE116" s="799"/>
      <c r="AF116" s="800">
        <v>4208</v>
      </c>
      <c r="AG116" s="798"/>
      <c r="AH116" s="798"/>
      <c r="AI116" s="798"/>
      <c r="AJ116" s="799"/>
      <c r="AK116" s="800">
        <v>1816</v>
      </c>
      <c r="AL116" s="798"/>
      <c r="AM116" s="798"/>
      <c r="AN116" s="798"/>
      <c r="AO116" s="799"/>
      <c r="AP116" s="845">
        <v>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923549</v>
      </c>
      <c r="DH116" s="798"/>
      <c r="DI116" s="798"/>
      <c r="DJ116" s="798"/>
      <c r="DK116" s="799"/>
      <c r="DL116" s="800">
        <v>868054</v>
      </c>
      <c r="DM116" s="798"/>
      <c r="DN116" s="798"/>
      <c r="DO116" s="798"/>
      <c r="DP116" s="799"/>
      <c r="DQ116" s="800">
        <v>798974</v>
      </c>
      <c r="DR116" s="798"/>
      <c r="DS116" s="798"/>
      <c r="DT116" s="798"/>
      <c r="DU116" s="799"/>
      <c r="DV116" s="845">
        <v>13.3</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1971507</v>
      </c>
      <c r="AB117" s="930"/>
      <c r="AC117" s="930"/>
      <c r="AD117" s="930"/>
      <c r="AE117" s="931"/>
      <c r="AF117" s="932">
        <v>1979800</v>
      </c>
      <c r="AG117" s="930"/>
      <c r="AH117" s="930"/>
      <c r="AI117" s="930"/>
      <c r="AJ117" s="931"/>
      <c r="AK117" s="932">
        <v>1933992</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287</v>
      </c>
      <c r="AG118" s="923"/>
      <c r="AH118" s="923"/>
      <c r="AI118" s="923"/>
      <c r="AJ118" s="924"/>
      <c r="AK118" s="925" t="s">
        <v>286</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23640046</v>
      </c>
      <c r="BR119" s="866"/>
      <c r="BS119" s="866"/>
      <c r="BT119" s="866"/>
      <c r="BU119" s="866"/>
      <c r="BV119" s="866">
        <v>22878843</v>
      </c>
      <c r="BW119" s="866"/>
      <c r="BX119" s="866"/>
      <c r="BY119" s="866"/>
      <c r="BZ119" s="866"/>
      <c r="CA119" s="866">
        <v>22266706</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238803</v>
      </c>
      <c r="BR120" s="863"/>
      <c r="BS120" s="863"/>
      <c r="BT120" s="863"/>
      <c r="BU120" s="863"/>
      <c r="BV120" s="863">
        <v>327261</v>
      </c>
      <c r="BW120" s="863"/>
      <c r="BX120" s="863"/>
      <c r="BY120" s="863"/>
      <c r="BZ120" s="863"/>
      <c r="CA120" s="863">
        <v>315496</v>
      </c>
      <c r="CB120" s="863"/>
      <c r="CC120" s="863"/>
      <c r="CD120" s="863"/>
      <c r="CE120" s="863"/>
      <c r="CF120" s="887">
        <v>5.2</v>
      </c>
      <c r="CG120" s="888"/>
      <c r="CH120" s="888"/>
      <c r="CI120" s="888"/>
      <c r="CJ120" s="888"/>
      <c r="CK120" s="889" t="s">
        <v>437</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9513252</v>
      </c>
      <c r="DH120" s="863"/>
      <c r="DI120" s="863"/>
      <c r="DJ120" s="863"/>
      <c r="DK120" s="863"/>
      <c r="DL120" s="863">
        <v>9352010</v>
      </c>
      <c r="DM120" s="863"/>
      <c r="DN120" s="863"/>
      <c r="DO120" s="863"/>
      <c r="DP120" s="863"/>
      <c r="DQ120" s="863">
        <v>9406868</v>
      </c>
      <c r="DR120" s="863"/>
      <c r="DS120" s="863"/>
      <c r="DT120" s="863"/>
      <c r="DU120" s="863"/>
      <c r="DV120" s="864">
        <v>156.30000000000001</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1658816</v>
      </c>
      <c r="BR121" s="835"/>
      <c r="BS121" s="835"/>
      <c r="BT121" s="835"/>
      <c r="BU121" s="835"/>
      <c r="BV121" s="835">
        <v>1513939</v>
      </c>
      <c r="BW121" s="835"/>
      <c r="BX121" s="835"/>
      <c r="BY121" s="835"/>
      <c r="BZ121" s="835"/>
      <c r="CA121" s="835">
        <v>1557165</v>
      </c>
      <c r="CB121" s="835"/>
      <c r="CC121" s="835"/>
      <c r="CD121" s="835"/>
      <c r="CE121" s="835"/>
      <c r="CF121" s="896">
        <v>25.9</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35364</v>
      </c>
      <c r="DH121" s="835"/>
      <c r="DI121" s="835"/>
      <c r="DJ121" s="835"/>
      <c r="DK121" s="835"/>
      <c r="DL121" s="835">
        <v>32914</v>
      </c>
      <c r="DM121" s="835"/>
      <c r="DN121" s="835"/>
      <c r="DO121" s="835"/>
      <c r="DP121" s="835"/>
      <c r="DQ121" s="835">
        <v>33388</v>
      </c>
      <c r="DR121" s="835"/>
      <c r="DS121" s="835"/>
      <c r="DT121" s="835"/>
      <c r="DU121" s="835"/>
      <c r="DV121" s="812">
        <v>0.6</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13678219</v>
      </c>
      <c r="BR122" s="866"/>
      <c r="BS122" s="866"/>
      <c r="BT122" s="866"/>
      <c r="BU122" s="866"/>
      <c r="BV122" s="866">
        <v>13323553</v>
      </c>
      <c r="BW122" s="866"/>
      <c r="BX122" s="866"/>
      <c r="BY122" s="866"/>
      <c r="BZ122" s="866"/>
      <c r="CA122" s="866">
        <v>13026008</v>
      </c>
      <c r="CB122" s="866"/>
      <c r="CC122" s="866"/>
      <c r="CD122" s="866"/>
      <c r="CE122" s="866"/>
      <c r="CF122" s="867">
        <v>216.5</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321</v>
      </c>
      <c r="AB123" s="798"/>
      <c r="AC123" s="798"/>
      <c r="AD123" s="798"/>
      <c r="AE123" s="799"/>
      <c r="AF123" s="800">
        <v>27931</v>
      </c>
      <c r="AG123" s="798"/>
      <c r="AH123" s="798"/>
      <c r="AI123" s="798"/>
      <c r="AJ123" s="799"/>
      <c r="AK123" s="800">
        <v>41025</v>
      </c>
      <c r="AL123" s="798"/>
      <c r="AM123" s="798"/>
      <c r="AN123" s="798"/>
      <c r="AO123" s="799"/>
      <c r="AP123" s="845">
        <v>0.7</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15575838</v>
      </c>
      <c r="BR123" s="854"/>
      <c r="BS123" s="854"/>
      <c r="BT123" s="854"/>
      <c r="BU123" s="854"/>
      <c r="BV123" s="854">
        <v>15164753</v>
      </c>
      <c r="BW123" s="854"/>
      <c r="BX123" s="854"/>
      <c r="BY123" s="854"/>
      <c r="BZ123" s="854"/>
      <c r="CA123" s="854">
        <v>14898669</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136.69999999999999</v>
      </c>
      <c r="BR124" s="852"/>
      <c r="BS124" s="852"/>
      <c r="BT124" s="852"/>
      <c r="BU124" s="852"/>
      <c r="BV124" s="852">
        <v>126.3</v>
      </c>
      <c r="BW124" s="852"/>
      <c r="BX124" s="852"/>
      <c r="BY124" s="852"/>
      <c r="BZ124" s="852"/>
      <c r="CA124" s="852">
        <v>122.4</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725</v>
      </c>
      <c r="AB127" s="798"/>
      <c r="AC127" s="798"/>
      <c r="AD127" s="798"/>
      <c r="AE127" s="799"/>
      <c r="AF127" s="800">
        <v>518</v>
      </c>
      <c r="AG127" s="798"/>
      <c r="AH127" s="798"/>
      <c r="AI127" s="798"/>
      <c r="AJ127" s="799"/>
      <c r="AK127" s="800">
        <v>332</v>
      </c>
      <c r="AL127" s="798"/>
      <c r="AM127" s="798"/>
      <c r="AN127" s="798"/>
      <c r="AO127" s="799"/>
      <c r="AP127" s="845">
        <v>0</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120496</v>
      </c>
      <c r="AB128" s="819"/>
      <c r="AC128" s="819"/>
      <c r="AD128" s="819"/>
      <c r="AE128" s="820"/>
      <c r="AF128" s="821">
        <v>113961</v>
      </c>
      <c r="AG128" s="819"/>
      <c r="AH128" s="819"/>
      <c r="AI128" s="819"/>
      <c r="AJ128" s="820"/>
      <c r="AK128" s="821">
        <v>115247</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113</v>
      </c>
      <c r="BG128" s="805"/>
      <c r="BH128" s="805"/>
      <c r="BI128" s="805"/>
      <c r="BJ128" s="805"/>
      <c r="BK128" s="805"/>
      <c r="BL128" s="828"/>
      <c r="BM128" s="804">
        <v>14.02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v>5405</v>
      </c>
      <c r="DH128" s="809"/>
      <c r="DI128" s="809"/>
      <c r="DJ128" s="809"/>
      <c r="DK128" s="809"/>
      <c r="DL128" s="809">
        <v>23298</v>
      </c>
      <c r="DM128" s="809"/>
      <c r="DN128" s="809"/>
      <c r="DO128" s="809"/>
      <c r="DP128" s="809"/>
      <c r="DQ128" s="809">
        <v>5402</v>
      </c>
      <c r="DR128" s="809"/>
      <c r="DS128" s="809"/>
      <c r="DT128" s="809"/>
      <c r="DU128" s="809"/>
      <c r="DV128" s="810">
        <v>0.1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6988363</v>
      </c>
      <c r="AB129" s="798"/>
      <c r="AC129" s="798"/>
      <c r="AD129" s="798"/>
      <c r="AE129" s="799"/>
      <c r="AF129" s="800">
        <v>7197133</v>
      </c>
      <c r="AG129" s="798"/>
      <c r="AH129" s="798"/>
      <c r="AI129" s="798"/>
      <c r="AJ129" s="799"/>
      <c r="AK129" s="800">
        <v>7091127</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113</v>
      </c>
      <c r="BG129" s="788"/>
      <c r="BH129" s="788"/>
      <c r="BI129" s="788"/>
      <c r="BJ129" s="788"/>
      <c r="BK129" s="788"/>
      <c r="BL129" s="789"/>
      <c r="BM129" s="787">
        <v>19.02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1092971</v>
      </c>
      <c r="AB130" s="798"/>
      <c r="AC130" s="798"/>
      <c r="AD130" s="798"/>
      <c r="AE130" s="799"/>
      <c r="AF130" s="800">
        <v>1089439</v>
      </c>
      <c r="AG130" s="798"/>
      <c r="AH130" s="798"/>
      <c r="AI130" s="798"/>
      <c r="AJ130" s="799"/>
      <c r="AK130" s="800">
        <v>1073452</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12.6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5895392</v>
      </c>
      <c r="AB131" s="781"/>
      <c r="AC131" s="781"/>
      <c r="AD131" s="781"/>
      <c r="AE131" s="782"/>
      <c r="AF131" s="783">
        <v>6107694</v>
      </c>
      <c r="AG131" s="781"/>
      <c r="AH131" s="781"/>
      <c r="AI131" s="781"/>
      <c r="AJ131" s="782"/>
      <c r="AK131" s="783">
        <v>6017675</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122.4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12.858178049999999</v>
      </c>
      <c r="AB132" s="761"/>
      <c r="AC132" s="761"/>
      <c r="AD132" s="761"/>
      <c r="AE132" s="762"/>
      <c r="AF132" s="763">
        <v>12.71183527</v>
      </c>
      <c r="AG132" s="761"/>
      <c r="AH132" s="761"/>
      <c r="AI132" s="761"/>
      <c r="AJ132" s="762"/>
      <c r="AK132" s="763">
        <v>12.38506566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12.6</v>
      </c>
      <c r="AB133" s="740"/>
      <c r="AC133" s="740"/>
      <c r="AD133" s="740"/>
      <c r="AE133" s="741"/>
      <c r="AF133" s="739">
        <v>12.7</v>
      </c>
      <c r="AG133" s="740"/>
      <c r="AH133" s="740"/>
      <c r="AI133" s="740"/>
      <c r="AJ133" s="741"/>
      <c r="AK133" s="739">
        <v>12.6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1814999</v>
      </c>
      <c r="L9" s="266">
        <v>64309</v>
      </c>
      <c r="M9" s="267">
        <v>68135</v>
      </c>
      <c r="N9" s="268">
        <v>-5.6</v>
      </c>
    </row>
    <row r="10" spans="1:16">
      <c r="A10" s="250"/>
      <c r="B10" s="246"/>
      <c r="C10" s="246"/>
      <c r="D10" s="246"/>
      <c r="E10" s="246"/>
      <c r="F10" s="246"/>
      <c r="G10" s="1166" t="s">
        <v>475</v>
      </c>
      <c r="H10" s="1167"/>
      <c r="I10" s="1167"/>
      <c r="J10" s="1168"/>
      <c r="K10" s="269">
        <v>180237</v>
      </c>
      <c r="L10" s="270">
        <v>6386</v>
      </c>
      <c r="M10" s="271">
        <v>7843</v>
      </c>
      <c r="N10" s="272">
        <v>-18.600000000000001</v>
      </c>
    </row>
    <row r="11" spans="1:16" ht="13.5" customHeight="1">
      <c r="A11" s="250"/>
      <c r="B11" s="246"/>
      <c r="C11" s="246"/>
      <c r="D11" s="246"/>
      <c r="E11" s="246"/>
      <c r="F11" s="246"/>
      <c r="G11" s="1166" t="s">
        <v>476</v>
      </c>
      <c r="H11" s="1167"/>
      <c r="I11" s="1167"/>
      <c r="J11" s="1168"/>
      <c r="K11" s="269">
        <v>338175</v>
      </c>
      <c r="L11" s="270">
        <v>11982</v>
      </c>
      <c r="M11" s="271">
        <v>8431</v>
      </c>
      <c r="N11" s="272">
        <v>42.1</v>
      </c>
    </row>
    <row r="12" spans="1:16" ht="13.5" customHeight="1">
      <c r="A12" s="250"/>
      <c r="B12" s="246"/>
      <c r="C12" s="246"/>
      <c r="D12" s="246"/>
      <c r="E12" s="246"/>
      <c r="F12" s="246"/>
      <c r="G12" s="1166" t="s">
        <v>477</v>
      </c>
      <c r="H12" s="1167"/>
      <c r="I12" s="1167"/>
      <c r="J12" s="1168"/>
      <c r="K12" s="269" t="s">
        <v>478</v>
      </c>
      <c r="L12" s="270" t="s">
        <v>478</v>
      </c>
      <c r="M12" s="271">
        <v>1146</v>
      </c>
      <c r="N12" s="272" t="s">
        <v>478</v>
      </c>
    </row>
    <row r="13" spans="1:16" ht="13.5" customHeight="1">
      <c r="A13" s="250"/>
      <c r="B13" s="246"/>
      <c r="C13" s="246"/>
      <c r="D13" s="246"/>
      <c r="E13" s="246"/>
      <c r="F13" s="246"/>
      <c r="G13" s="1166" t="s">
        <v>479</v>
      </c>
      <c r="H13" s="1167"/>
      <c r="I13" s="1167"/>
      <c r="J13" s="1168"/>
      <c r="K13" s="269" t="s">
        <v>478</v>
      </c>
      <c r="L13" s="270" t="s">
        <v>478</v>
      </c>
      <c r="M13" s="271">
        <v>13</v>
      </c>
      <c r="N13" s="272" t="s">
        <v>478</v>
      </c>
    </row>
    <row r="14" spans="1:16" ht="13.5" customHeight="1">
      <c r="A14" s="250"/>
      <c r="B14" s="246"/>
      <c r="C14" s="246"/>
      <c r="D14" s="246"/>
      <c r="E14" s="246"/>
      <c r="F14" s="246"/>
      <c r="G14" s="1166" t="s">
        <v>480</v>
      </c>
      <c r="H14" s="1167"/>
      <c r="I14" s="1167"/>
      <c r="J14" s="1168"/>
      <c r="K14" s="269">
        <v>92292</v>
      </c>
      <c r="L14" s="270">
        <v>3270</v>
      </c>
      <c r="M14" s="271">
        <v>2999</v>
      </c>
      <c r="N14" s="272">
        <v>9</v>
      </c>
    </row>
    <row r="15" spans="1:16" ht="13.5" customHeight="1">
      <c r="A15" s="250"/>
      <c r="B15" s="246"/>
      <c r="C15" s="246"/>
      <c r="D15" s="246"/>
      <c r="E15" s="246"/>
      <c r="F15" s="246"/>
      <c r="G15" s="1166" t="s">
        <v>481</v>
      </c>
      <c r="H15" s="1167"/>
      <c r="I15" s="1167"/>
      <c r="J15" s="1168"/>
      <c r="K15" s="269">
        <v>5056</v>
      </c>
      <c r="L15" s="270">
        <v>179</v>
      </c>
      <c r="M15" s="271">
        <v>1559</v>
      </c>
      <c r="N15" s="272">
        <v>-88.5</v>
      </c>
    </row>
    <row r="16" spans="1:16">
      <c r="A16" s="250"/>
      <c r="B16" s="246"/>
      <c r="C16" s="246"/>
      <c r="D16" s="246"/>
      <c r="E16" s="246"/>
      <c r="F16" s="246"/>
      <c r="G16" s="1169" t="s">
        <v>482</v>
      </c>
      <c r="H16" s="1170"/>
      <c r="I16" s="1170"/>
      <c r="J16" s="1171"/>
      <c r="K16" s="270">
        <v>-85499</v>
      </c>
      <c r="L16" s="270">
        <v>-3029</v>
      </c>
      <c r="M16" s="271">
        <v>-6577</v>
      </c>
      <c r="N16" s="272">
        <v>-53.9</v>
      </c>
    </row>
    <row r="17" spans="1:16">
      <c r="A17" s="250"/>
      <c r="B17" s="246"/>
      <c r="C17" s="246"/>
      <c r="D17" s="246"/>
      <c r="E17" s="246"/>
      <c r="F17" s="246"/>
      <c r="G17" s="1169" t="s">
        <v>170</v>
      </c>
      <c r="H17" s="1170"/>
      <c r="I17" s="1170"/>
      <c r="J17" s="1171"/>
      <c r="K17" s="270">
        <v>2345260</v>
      </c>
      <c r="L17" s="270">
        <v>83097</v>
      </c>
      <c r="M17" s="271">
        <v>83548</v>
      </c>
      <c r="N17" s="272">
        <v>-0.5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7.02</v>
      </c>
      <c r="L21" s="283">
        <v>8.0299999999999994</v>
      </c>
      <c r="M21" s="284">
        <v>-1.01</v>
      </c>
      <c r="N21" s="251"/>
      <c r="O21" s="285"/>
      <c r="P21" s="281"/>
    </row>
    <row r="22" spans="1:16" s="286" customFormat="1">
      <c r="A22" s="281"/>
      <c r="B22" s="251"/>
      <c r="C22" s="251"/>
      <c r="D22" s="251"/>
      <c r="E22" s="251"/>
      <c r="F22" s="251"/>
      <c r="G22" s="1163" t="s">
        <v>488</v>
      </c>
      <c r="H22" s="1164"/>
      <c r="I22" s="1164"/>
      <c r="J22" s="1165"/>
      <c r="K22" s="287">
        <v>94.3</v>
      </c>
      <c r="L22" s="288">
        <v>97.6</v>
      </c>
      <c r="M22" s="289">
        <v>-3.3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1235845</v>
      </c>
      <c r="L32" s="296">
        <v>43789</v>
      </c>
      <c r="M32" s="297">
        <v>50382</v>
      </c>
      <c r="N32" s="298">
        <v>-13.1</v>
      </c>
    </row>
    <row r="33" spans="1:16" ht="13.5" customHeight="1">
      <c r="A33" s="250"/>
      <c r="B33" s="246"/>
      <c r="C33" s="246"/>
      <c r="D33" s="246"/>
      <c r="E33" s="246"/>
      <c r="F33" s="246"/>
      <c r="G33" s="1154" t="s">
        <v>493</v>
      </c>
      <c r="H33" s="1155"/>
      <c r="I33" s="1155"/>
      <c r="J33" s="1156"/>
      <c r="K33" s="296" t="s">
        <v>478</v>
      </c>
      <c r="L33" s="296" t="s">
        <v>478</v>
      </c>
      <c r="M33" s="297" t="s">
        <v>478</v>
      </c>
      <c r="N33" s="298" t="s">
        <v>478</v>
      </c>
    </row>
    <row r="34" spans="1:16" ht="27" customHeight="1">
      <c r="A34" s="250"/>
      <c r="B34" s="246"/>
      <c r="C34" s="246"/>
      <c r="D34" s="246"/>
      <c r="E34" s="246"/>
      <c r="F34" s="246"/>
      <c r="G34" s="1154" t="s">
        <v>494</v>
      </c>
      <c r="H34" s="1155"/>
      <c r="I34" s="1155"/>
      <c r="J34" s="1156"/>
      <c r="K34" s="296" t="s">
        <v>478</v>
      </c>
      <c r="L34" s="296" t="s">
        <v>478</v>
      </c>
      <c r="M34" s="297">
        <v>67</v>
      </c>
      <c r="N34" s="298" t="s">
        <v>478</v>
      </c>
    </row>
    <row r="35" spans="1:16" ht="27" customHeight="1">
      <c r="A35" s="250"/>
      <c r="B35" s="246"/>
      <c r="C35" s="246"/>
      <c r="D35" s="246"/>
      <c r="E35" s="246"/>
      <c r="F35" s="246"/>
      <c r="G35" s="1154" t="s">
        <v>495</v>
      </c>
      <c r="H35" s="1155"/>
      <c r="I35" s="1155"/>
      <c r="J35" s="1156"/>
      <c r="K35" s="296">
        <v>642926</v>
      </c>
      <c r="L35" s="296">
        <v>22780</v>
      </c>
      <c r="M35" s="297">
        <v>21211</v>
      </c>
      <c r="N35" s="298">
        <v>7.4</v>
      </c>
    </row>
    <row r="36" spans="1:16" ht="27" customHeight="1">
      <c r="A36" s="250"/>
      <c r="B36" s="246"/>
      <c r="C36" s="246"/>
      <c r="D36" s="246"/>
      <c r="E36" s="246"/>
      <c r="F36" s="246"/>
      <c r="G36" s="1154" t="s">
        <v>496</v>
      </c>
      <c r="H36" s="1155"/>
      <c r="I36" s="1155"/>
      <c r="J36" s="1156"/>
      <c r="K36" s="296">
        <v>12048</v>
      </c>
      <c r="L36" s="296">
        <v>427</v>
      </c>
      <c r="M36" s="297">
        <v>3327</v>
      </c>
      <c r="N36" s="298">
        <v>-87.2</v>
      </c>
    </row>
    <row r="37" spans="1:16" ht="13.5" customHeight="1">
      <c r="A37" s="250"/>
      <c r="B37" s="246"/>
      <c r="C37" s="246"/>
      <c r="D37" s="246"/>
      <c r="E37" s="246"/>
      <c r="F37" s="246"/>
      <c r="G37" s="1154" t="s">
        <v>497</v>
      </c>
      <c r="H37" s="1155"/>
      <c r="I37" s="1155"/>
      <c r="J37" s="1156"/>
      <c r="K37" s="296">
        <v>41357</v>
      </c>
      <c r="L37" s="296">
        <v>1465</v>
      </c>
      <c r="M37" s="297">
        <v>797</v>
      </c>
      <c r="N37" s="298">
        <v>83.8</v>
      </c>
    </row>
    <row r="38" spans="1:16" ht="27" customHeight="1">
      <c r="A38" s="250"/>
      <c r="B38" s="246"/>
      <c r="C38" s="246"/>
      <c r="D38" s="246"/>
      <c r="E38" s="246"/>
      <c r="F38" s="246"/>
      <c r="G38" s="1157" t="s">
        <v>498</v>
      </c>
      <c r="H38" s="1158"/>
      <c r="I38" s="1158"/>
      <c r="J38" s="1159"/>
      <c r="K38" s="299">
        <v>1816</v>
      </c>
      <c r="L38" s="299">
        <v>64</v>
      </c>
      <c r="M38" s="300">
        <v>3</v>
      </c>
      <c r="N38" s="301">
        <v>2033.3</v>
      </c>
      <c r="O38" s="295"/>
    </row>
    <row r="39" spans="1:16">
      <c r="A39" s="250"/>
      <c r="B39" s="246"/>
      <c r="C39" s="246"/>
      <c r="D39" s="246"/>
      <c r="E39" s="246"/>
      <c r="F39" s="246"/>
      <c r="G39" s="1157" t="s">
        <v>499</v>
      </c>
      <c r="H39" s="1158"/>
      <c r="I39" s="1158"/>
      <c r="J39" s="1159"/>
      <c r="K39" s="302">
        <v>-115247</v>
      </c>
      <c r="L39" s="302">
        <v>-4083</v>
      </c>
      <c r="M39" s="303">
        <v>-4757</v>
      </c>
      <c r="N39" s="304">
        <v>-14.2</v>
      </c>
      <c r="O39" s="295"/>
    </row>
    <row r="40" spans="1:16" ht="27" customHeight="1">
      <c r="A40" s="250"/>
      <c r="B40" s="246"/>
      <c r="C40" s="246"/>
      <c r="D40" s="246"/>
      <c r="E40" s="246"/>
      <c r="F40" s="246"/>
      <c r="G40" s="1154" t="s">
        <v>500</v>
      </c>
      <c r="H40" s="1155"/>
      <c r="I40" s="1155"/>
      <c r="J40" s="1156"/>
      <c r="K40" s="302">
        <v>-1073452</v>
      </c>
      <c r="L40" s="302">
        <v>-38035</v>
      </c>
      <c r="M40" s="303">
        <v>-48278</v>
      </c>
      <c r="N40" s="304">
        <v>-21.2</v>
      </c>
      <c r="O40" s="295"/>
    </row>
    <row r="41" spans="1:16">
      <c r="A41" s="250"/>
      <c r="B41" s="246"/>
      <c r="C41" s="246"/>
      <c r="D41" s="246"/>
      <c r="E41" s="246"/>
      <c r="F41" s="246"/>
      <c r="G41" s="1160" t="s">
        <v>281</v>
      </c>
      <c r="H41" s="1161"/>
      <c r="I41" s="1161"/>
      <c r="J41" s="1162"/>
      <c r="K41" s="296">
        <v>745293</v>
      </c>
      <c r="L41" s="302">
        <v>26407</v>
      </c>
      <c r="M41" s="303">
        <v>22752</v>
      </c>
      <c r="N41" s="304">
        <v>16.100000000000001</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420293</v>
      </c>
      <c r="J51" s="322">
        <v>14076</v>
      </c>
      <c r="K51" s="323">
        <v>-16</v>
      </c>
      <c r="L51" s="324">
        <v>75709</v>
      </c>
      <c r="M51" s="325">
        <v>12.7</v>
      </c>
      <c r="N51" s="326">
        <v>-28.7</v>
      </c>
    </row>
    <row r="52" spans="1:14">
      <c r="A52" s="250"/>
      <c r="B52" s="246"/>
      <c r="C52" s="246"/>
      <c r="D52" s="246"/>
      <c r="E52" s="246"/>
      <c r="F52" s="246"/>
      <c r="G52" s="327"/>
      <c r="H52" s="328" t="s">
        <v>511</v>
      </c>
      <c r="I52" s="329">
        <v>248902</v>
      </c>
      <c r="J52" s="330">
        <v>8336</v>
      </c>
      <c r="K52" s="331">
        <v>-8.6999999999999993</v>
      </c>
      <c r="L52" s="332">
        <v>35212</v>
      </c>
      <c r="M52" s="333">
        <v>0</v>
      </c>
      <c r="N52" s="334">
        <v>-8.6999999999999993</v>
      </c>
    </row>
    <row r="53" spans="1:14">
      <c r="A53" s="250"/>
      <c r="B53" s="246"/>
      <c r="C53" s="246"/>
      <c r="D53" s="246"/>
      <c r="E53" s="246"/>
      <c r="F53" s="246"/>
      <c r="G53" s="312" t="s">
        <v>512</v>
      </c>
      <c r="H53" s="313"/>
      <c r="I53" s="321">
        <v>970529</v>
      </c>
      <c r="J53" s="322">
        <v>32735</v>
      </c>
      <c r="K53" s="323">
        <v>132.6</v>
      </c>
      <c r="L53" s="324">
        <v>90961</v>
      </c>
      <c r="M53" s="325">
        <v>20.100000000000001</v>
      </c>
      <c r="N53" s="326">
        <v>112.5</v>
      </c>
    </row>
    <row r="54" spans="1:14">
      <c r="A54" s="250"/>
      <c r="B54" s="246"/>
      <c r="C54" s="246"/>
      <c r="D54" s="246"/>
      <c r="E54" s="246"/>
      <c r="F54" s="246"/>
      <c r="G54" s="327"/>
      <c r="H54" s="328" t="s">
        <v>511</v>
      </c>
      <c r="I54" s="329">
        <v>530478</v>
      </c>
      <c r="J54" s="330">
        <v>17893</v>
      </c>
      <c r="K54" s="331">
        <v>114.6</v>
      </c>
      <c r="L54" s="332">
        <v>37720</v>
      </c>
      <c r="M54" s="333">
        <v>7.1</v>
      </c>
      <c r="N54" s="334">
        <v>107.5</v>
      </c>
    </row>
    <row r="55" spans="1:14">
      <c r="A55" s="250"/>
      <c r="B55" s="246"/>
      <c r="C55" s="246"/>
      <c r="D55" s="246"/>
      <c r="E55" s="246"/>
      <c r="F55" s="246"/>
      <c r="G55" s="312" t="s">
        <v>513</v>
      </c>
      <c r="H55" s="313"/>
      <c r="I55" s="321">
        <v>496515</v>
      </c>
      <c r="J55" s="322">
        <v>16995</v>
      </c>
      <c r="K55" s="323">
        <v>-48.1</v>
      </c>
      <c r="L55" s="324">
        <v>106614</v>
      </c>
      <c r="M55" s="325">
        <v>17.2</v>
      </c>
      <c r="N55" s="326">
        <v>-65.3</v>
      </c>
    </row>
    <row r="56" spans="1:14">
      <c r="A56" s="250"/>
      <c r="B56" s="246"/>
      <c r="C56" s="246"/>
      <c r="D56" s="246"/>
      <c r="E56" s="246"/>
      <c r="F56" s="246"/>
      <c r="G56" s="327"/>
      <c r="H56" s="328" t="s">
        <v>511</v>
      </c>
      <c r="I56" s="329">
        <v>194068</v>
      </c>
      <c r="J56" s="330">
        <v>6643</v>
      </c>
      <c r="K56" s="331">
        <v>-62.9</v>
      </c>
      <c r="L56" s="332">
        <v>45545</v>
      </c>
      <c r="M56" s="333">
        <v>20.7</v>
      </c>
      <c r="N56" s="334">
        <v>-83.6</v>
      </c>
    </row>
    <row r="57" spans="1:14">
      <c r="A57" s="250"/>
      <c r="B57" s="246"/>
      <c r="C57" s="246"/>
      <c r="D57" s="246"/>
      <c r="E57" s="246"/>
      <c r="F57" s="246"/>
      <c r="G57" s="312" t="s">
        <v>514</v>
      </c>
      <c r="H57" s="313"/>
      <c r="I57" s="321">
        <v>312177</v>
      </c>
      <c r="J57" s="322">
        <v>10877</v>
      </c>
      <c r="K57" s="323">
        <v>-36</v>
      </c>
      <c r="L57" s="324">
        <v>81768</v>
      </c>
      <c r="M57" s="325">
        <v>-23.3</v>
      </c>
      <c r="N57" s="326">
        <v>-12.7</v>
      </c>
    </row>
    <row r="58" spans="1:14">
      <c r="A58" s="250"/>
      <c r="B58" s="246"/>
      <c r="C58" s="246"/>
      <c r="D58" s="246"/>
      <c r="E58" s="246"/>
      <c r="F58" s="246"/>
      <c r="G58" s="327"/>
      <c r="H58" s="328" t="s">
        <v>511</v>
      </c>
      <c r="I58" s="329">
        <v>90135</v>
      </c>
      <c r="J58" s="330">
        <v>3140</v>
      </c>
      <c r="K58" s="331">
        <v>-52.7</v>
      </c>
      <c r="L58" s="332">
        <v>37917</v>
      </c>
      <c r="M58" s="333">
        <v>-16.7</v>
      </c>
      <c r="N58" s="334">
        <v>-36</v>
      </c>
    </row>
    <row r="59" spans="1:14">
      <c r="A59" s="250"/>
      <c r="B59" s="246"/>
      <c r="C59" s="246"/>
      <c r="D59" s="246"/>
      <c r="E59" s="246"/>
      <c r="F59" s="246"/>
      <c r="G59" s="312" t="s">
        <v>515</v>
      </c>
      <c r="H59" s="313"/>
      <c r="I59" s="321">
        <v>348338</v>
      </c>
      <c r="J59" s="322">
        <v>12342</v>
      </c>
      <c r="K59" s="323">
        <v>13.5</v>
      </c>
      <c r="L59" s="324">
        <v>65876</v>
      </c>
      <c r="M59" s="325">
        <v>-19.399999999999999</v>
      </c>
      <c r="N59" s="326">
        <v>32.9</v>
      </c>
    </row>
    <row r="60" spans="1:14">
      <c r="A60" s="250"/>
      <c r="B60" s="246"/>
      <c r="C60" s="246"/>
      <c r="D60" s="246"/>
      <c r="E60" s="246"/>
      <c r="F60" s="246"/>
      <c r="G60" s="327"/>
      <c r="H60" s="328" t="s">
        <v>511</v>
      </c>
      <c r="I60" s="335">
        <v>163702</v>
      </c>
      <c r="J60" s="330">
        <v>5800</v>
      </c>
      <c r="K60" s="331">
        <v>84.7</v>
      </c>
      <c r="L60" s="332">
        <v>36484</v>
      </c>
      <c r="M60" s="333">
        <v>-3.8</v>
      </c>
      <c r="N60" s="334">
        <v>88.5</v>
      </c>
    </row>
    <row r="61" spans="1:14">
      <c r="A61" s="250"/>
      <c r="B61" s="246"/>
      <c r="C61" s="246"/>
      <c r="D61" s="246"/>
      <c r="E61" s="246"/>
      <c r="F61" s="246"/>
      <c r="G61" s="312" t="s">
        <v>516</v>
      </c>
      <c r="H61" s="336"/>
      <c r="I61" s="337">
        <v>509570</v>
      </c>
      <c r="J61" s="338">
        <v>17405</v>
      </c>
      <c r="K61" s="339">
        <v>9.1999999999999993</v>
      </c>
      <c r="L61" s="340">
        <v>84186</v>
      </c>
      <c r="M61" s="341">
        <v>1.5</v>
      </c>
      <c r="N61" s="326">
        <v>7.7</v>
      </c>
    </row>
    <row r="62" spans="1:14">
      <c r="A62" s="250"/>
      <c r="B62" s="246"/>
      <c r="C62" s="246"/>
      <c r="D62" s="246"/>
      <c r="E62" s="246"/>
      <c r="F62" s="246"/>
      <c r="G62" s="327"/>
      <c r="H62" s="328" t="s">
        <v>511</v>
      </c>
      <c r="I62" s="329">
        <v>245457</v>
      </c>
      <c r="J62" s="330">
        <v>8362</v>
      </c>
      <c r="K62" s="331">
        <v>15</v>
      </c>
      <c r="L62" s="332">
        <v>38576</v>
      </c>
      <c r="M62" s="333">
        <v>1.5</v>
      </c>
      <c r="N62" s="334">
        <v>13.5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1.62</v>
      </c>
      <c r="G47" s="12">
        <v>1.61</v>
      </c>
      <c r="H47" s="12">
        <v>0.06</v>
      </c>
      <c r="I47" s="12">
        <v>0.5</v>
      </c>
      <c r="J47" s="13">
        <v>1.07</v>
      </c>
    </row>
    <row r="48" spans="2:10" ht="57.75" customHeight="1">
      <c r="B48" s="14"/>
      <c r="C48" s="1174" t="s">
        <v>4</v>
      </c>
      <c r="D48" s="1174"/>
      <c r="E48" s="1175"/>
      <c r="F48" s="15">
        <v>1.0900000000000001</v>
      </c>
      <c r="G48" s="16">
        <v>0.49</v>
      </c>
      <c r="H48" s="16">
        <v>0.05</v>
      </c>
      <c r="I48" s="16">
        <v>1.05</v>
      </c>
      <c r="J48" s="17">
        <v>1.47</v>
      </c>
    </row>
    <row r="49" spans="2:10" ht="57.75" customHeight="1" thickBot="1">
      <c r="B49" s="18"/>
      <c r="C49" s="1176" t="s">
        <v>5</v>
      </c>
      <c r="D49" s="1176"/>
      <c r="E49" s="1177"/>
      <c r="F49" s="19" t="s">
        <v>523</v>
      </c>
      <c r="G49" s="20" t="s">
        <v>524</v>
      </c>
      <c r="H49" s="20" t="s">
        <v>525</v>
      </c>
      <c r="I49" s="20">
        <v>1.44</v>
      </c>
      <c r="J49" s="21">
        <v>0.97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企画財政課 山田</cp:lastModifiedBy>
  <cp:lastPrinted>2018-04-11T00:26:10Z</cp:lastPrinted>
  <dcterms:created xsi:type="dcterms:W3CDTF">2018-01-24T04:40:28Z</dcterms:created>
  <dcterms:modified xsi:type="dcterms:W3CDTF">2018-10-24T08:31:33Z</dcterms:modified>
  <cp:category/>
</cp:coreProperties>
</file>