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企画財政課②\財政状況資料集\(30年度決算)【財政状況資料集】\2回目\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<sst xmlns="http://schemas.openxmlformats.org/spreadsheetml/2006/main" count="1095" uniqueCount="629">
  <si>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</si>
  <si>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</si>
  <si>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</si>
  <si>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</si>
  <si>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</si>
  <si>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</si>
  <si>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</si>
  <si>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</si>
  <si>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</si>
  <si>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</si>
  <si>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</si>
  <si>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</si>
  <si>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</si>
  <si>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</si>
  <si>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</si>
  <si>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</si>
  <si>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</si>
  <si>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</si>
  <si>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</si>
  <si>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</si>
  <si>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</si>
  <si>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</si>
  <si>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</si>
  <si>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</si>
  <si>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</si>
  <si>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</si>
  <si>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</si>
  <si>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</si>
  <si>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</si>
  <si>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</si>
  <si>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</si>
  <si>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</si>
  <si>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</si>
  <si>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</si>
  <si>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</si>
  <si>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</si>
  <si>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</si>
  <si>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</si>
  <si>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</si>
  <si>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</si>
  <si>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</si>
  <si>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</si>
  <si>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</si>
  <si>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</si>
  <si>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</si>
  <si>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</si>
  <si>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</si>
  <si>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</si>
  <si>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</si>
  <si>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</si>
  <si>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</si>
  <si>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</si>
  <si>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</si>
  <si>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</si>
  <si>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</si>
  <si>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</si>
  <si>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</si>
  <si>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</si>
  <si>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</si>
  <si>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</si>
  <si>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</si>
  <si>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</si>
  <si>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</si>
  <si>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</si>
  <si>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</si>
  <si>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</si>
  <si>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</si>
  <si>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</si>
  <si>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</si>
  <si>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</si>
  <si>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</si>
  <si>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</si>
  <si>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</si>
  <si>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</si>
  <si>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</si>
  <si>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</si>
  <si>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</si>
  <si>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</si>
  <si>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</si>
  <si>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</si>
  <si>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</si>
  <si>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</si>
  <si>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</si>
  <si>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</si>
  <si>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</si>
  <si>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</si>
  <si>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</si>
  <si>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</si>
  <si>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</si>
  <si>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</si>
  <si>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</si>
  <si>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</si>
  <si>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</si>
  <si>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</si>
  <si>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</si>
  <si>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</si>
  <si>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</si>
  <si>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</si>
  <si>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加茂市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</si>
  <si>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</si>
  <si>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</si>
  <si>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</si>
  <si>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</si>
  <si>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</si>
  <si>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</si>
  <si>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</si>
  <si>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</si>
  <si>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</si>
  <si>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</si>
  <si>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</si>
  <si>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</si>
  <si>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</si>
  <si>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</si>
  <si>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</si>
  <si>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</si>
  <si>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</si>
  <si>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</si>
  <si>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</si>
  <si>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</si>
  <si>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</si>
  <si>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</si>
  <si>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</si>
  <si>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</si>
  <si>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</si>
  <si>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</si>
  <si>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</si>
  <si>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</si>
  <si>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</si>
  <si>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</si>
  <si>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</si>
  <si>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</si>
  <si>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</si>
  <si>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</si>
  <si>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</si>
  <si>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</si>
  <si>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</si>
  <si>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</si>
  <si>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</si>
  <si>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</si>
  <si>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</si>
  <si>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</si>
  <si>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</si>
  <si>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</si>
  <si>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</si>
  <si>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</si>
  <si>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</si>
  <si>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</si>
  <si>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</si>
  <si>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</si>
  <si>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</si>
  <si>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</si>
  <si>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</si>
  <si>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</si>
  <si>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</si>
  <si>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</si>
  <si>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</si>
  <si>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</si>
  <si>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</si>
  <si>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</si>
  <si>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</si>
  <si>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</si>
  <si>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</si>
  <si>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</si>
  <si>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</si>
  <si>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</si>
  <si>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</si>
  <si>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</si>
  <si>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</si>
  <si>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</si>
  <si>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</si>
  <si>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</si>
  <si>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</si>
  <si>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</si>
  <si>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</si>
  <si>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</si>
  <si>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</si>
  <si>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</si>
  <si>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</si>
  <si>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</si>
  <si>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</si>
  <si>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</si>
  <si>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</si>
  <si>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</si>
  <si>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</si>
  <si>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</si>
  <si>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</si>
  <si>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</si>
  <si>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</si>
  <si>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</si>
  <si>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</si>
  <si>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</si>
  <si>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</si>
  <si>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</si>
  <si>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</si>
  <si>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</si>
  <si>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</si>
  <si>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</si>
  <si>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</si>
  <si>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</si>
  <si>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</si>
  <si>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</si>
  <si>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</si>
  <si>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</si>
  <si>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</si>
  <si>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</si>
  <si>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</si>
  <si>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</si>
  <si>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</si>
  <si>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</si>
  <si>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</si>
  <si>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</si>
  <si>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</si>
  <si>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</si>
  <si>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</si>
  <si>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新潟県加茂市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</si>
  <si>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</si>
  <si>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</si>
  <si>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</si>
  <si>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</si>
  <si>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</si>
  <si>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</si>
  <si>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</si>
  <si>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</si>
  <si>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</si>
  <si>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</si>
  <si>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</si>
  <si>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</si>
  <si>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</si>
  <si>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</si>
  <si>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</si>
  <si>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</si>
  <si>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</si>
  <si>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</si>
  <si>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</si>
  <si>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</si>
  <si>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</si>
  <si>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</si>
  <si>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</si>
  <si>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</si>
  <si>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</si>
  <si>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</si>
  <si>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</si>
  <si>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</si>
  <si>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</si>
  <si>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</si>
  <si>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</si>
  <si>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</si>
  <si>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</si>
  <si>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</si>
  <si>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</si>
  <si>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</si>
  <si>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</si>
  <si>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</si>
  <si>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</si>
  <si>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</si>
  <si>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</si>
  <si>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</si>
  <si>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</si>
  <si>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</si>
  <si>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</si>
  <si>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</si>
  <si>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</si>
  <si>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</si>
  <si>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</si>
  <si>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</si>
  <si>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</si>
  <si>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</si>
  <si>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</si>
  <si>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</si>
  <si>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</si>
  <si>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</si>
  <si>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</si>
  <si>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</si>
  <si>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</si>
  <si>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</si>
  <si>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</si>
  <si>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</si>
  <si>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</si>
  <si>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</si>
  <si>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</si>
  <si>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</si>
  <si>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</si>
  <si>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</si>
  <si>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</si>
  <si>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</si>
  <si>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</si>
  <si>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</si>
  <si>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</si>
  <si>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</si>
  <si>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</si>
  <si>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</si>
  <si>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</si>
  <si>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</si>
  <si>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</si>
  <si>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</si>
  <si>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</si>
  <si>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</si>
  <si>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</si>
  <si>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</si>
  <si>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</si>
  <si>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</si>
  <si>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</si>
  <si>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</si>
  <si>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</si>
  <si>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</si>
  <si>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</si>
  <si>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</si>
  <si>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</si>
  <si>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</si>
  <si>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</si>
  <si>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</si>
  <si>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</si>
  <si>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</si>
  <si>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</si>
  <si>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</si>
  <si>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</si>
  <si>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</si>
  <si>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</si>
  <si>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</si>
  <si>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</si>
  <si>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</si>
  <si>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</si>
  <si>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</si>
  <si>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</si>
  <si>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</si>
  <si>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</si>
  <si>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</si>
  <si>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</si>
  <si>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</si>
  <si>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</si>
  <si>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</si>
  <si>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</si>
  <si>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</si>
  <si>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</si>
  <si>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</si>
  <si>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</si>
  <si>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</si>
  <si>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</si>
  <si>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</si>
  <si>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</si>
  <si>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</si>
  <si>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</si>
  <si>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</si>
  <si>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</si>
  <si>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</si>
  <si>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</si>
  <si>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</si>
  <si>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</si>
  <si>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</si>
  <si>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</si>
  <si>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</si>
  <si>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</si>
  <si>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</si>
  <si>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</si>
  <si>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</si>
  <si>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</si>
  <si>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</si>
  <si>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</si>
  <si>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</si>
  <si>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</si>
  <si>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</si>
  <si>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</si>
  <si>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</si>
  <si>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</si>
  <si>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</si>
  <si>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新潟県加茂市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</si>
  <si>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</si>
  <si>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</si>
  <si>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</si>
  <si>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</si>
  <si>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</si>
  <si>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</si>
  <si>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</si>
  <si>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</si>
  <si>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</si>
  <si>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</si>
  <si>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</si>
  <si>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</si>
  <si>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</si>
  <si>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</si>
  <si>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</si>
  <si>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</si>
  <si>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</si>
  <si>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</si>
  <si>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</si>
  <si>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</si>
  <si>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</si>
  <si>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</si>
  <si>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</si>
  <si>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</si>
  <si>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</si>
  <si>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</si>
  <si>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</si>
  <si>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</si>
  <si>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</si>
  <si>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</si>
  <si>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</si>
  <si>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</si>
  <si>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</si>
  <si>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</si>
  <si>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</si>
  <si>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</si>
  <si>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</si>
  <si>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在宅介護サービス事業特別会計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</si>
  <si>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</si>
  <si>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</si>
  <si>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</si>
  <si>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</si>
  <si>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</si>
  <si>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</si>
  <si>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</si>
  <si>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</si>
  <si>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</si>
  <si>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</si>
  <si>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</si>
  <si>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</si>
  <si>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</si>
  <si>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</si>
  <si>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</si>
  <si>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</si>
  <si>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</si>
  <si>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</si>
  <si>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</si>
  <si>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</si>
  <si>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</si>
  <si>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</si>
  <si>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</si>
  <si>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</si>
  <si>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</si>
  <si>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</si>
  <si>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</si>
  <si>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</si>
  <si>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</si>
  <si>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</si>
  <si>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</si>
  <si>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</si>
  <si>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</si>
  <si>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</si>
  <si>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</si>
  <si>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</si>
  <si>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</si>
  <si>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</si>
  <si>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</si>
  <si>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</si>
  <si>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</si>
  <si>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</si>
  <si>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</si>
  <si>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</si>
  <si>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</si>
  <si>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</si>
  <si>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</si>
  <si>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</si>
  <si>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</si>
  <si>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</si>
  <si>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</si>
  <si>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</si>
  <si>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</si>
  <si>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</si>
  <si>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</si>
  <si>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</si>
  <si>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</si>
  <si>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</si>
  <si>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</si>
  <si>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</si>
  <si>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</si>
  <si>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</si>
  <si>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</si>
  <si>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</si>
  <si>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</si>
  <si>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</si>
  <si>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</si>
  <si>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</si>
  <si>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</si>
  <si>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</si>
  <si>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</si>
  <si>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</si>
  <si>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</si>
  <si>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</si>
  <si>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</si>
  <si>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</si>
  <si>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</si>
  <si>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</si>
  <si>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</si>
  <si>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</si>
  <si>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</si>
  <si>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</si>
  <si>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</si>
  <si>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</si>
  <si>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</si>
  <si>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</si>
  <si>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</si>
  <si>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</si>
  <si>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</si>
  <si>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</si>
  <si>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</si>
  <si>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</si>
  <si>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</si>
  <si>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</si>
  <si>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</si>
  <si>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</si>
  <si>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</si>
  <si>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</si>
  <si>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</si>
  <si>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</si>
  <si>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</si>
  <si>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</si>
  <si>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</si>
  <si>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</si>
  <si>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</si>
  <si>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</si>
  <si>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</si>
  <si>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</si>
  <si>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</si>
  <si>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</si>
  <si>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</si>
  <si>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</si>
  <si>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</si>
  <si>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</si>
  <si>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</si>
  <si>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</si>
  <si>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</si>
  <si>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</si>
  <si>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</si>
  <si>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</si>
  <si>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</si>
  <si>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</si>
  <si>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</si>
  <si>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</si>
  <si>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</si>
  <si>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</si>
  <si>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</si>
  <si>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</si>
  <si>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</si>
  <si>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</si>
  <si>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</si>
  <si>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</si>
  <si>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</si>
  <si>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</si>
  <si>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</si>
  <si>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</si>
  <si>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</si>
  <si>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</si>
  <si>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</si>
  <si>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</si>
  <si>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</si>
  <si>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</si>
  <si>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</si>
  <si>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</si>
  <si>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</si>
  <si>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</si>
  <si>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</si>
  <si>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</si>
  <si>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</si>
  <si>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</si>
  <si>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</si>
  <si>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</si>
  <si>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</si>
  <si>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</si>
  <si>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</si>
  <si>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</si>
  <si>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</si>
  <si>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</si>
  <si>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</si>
  <si>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</si>
  <si>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</si>
  <si>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</si>
  <si>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</si>
  <si>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2.00</t>
  </si>
  <si>
    <t>▲ 2.53</t>
  </si>
  <si>
    <t>国民健康保険特別会計</t>
  </si>
  <si>
    <t>▲ 3.46</t>
  </si>
  <si>
    <t>▲ 3.87</t>
  </si>
  <si>
    <t>▲ 3.31</t>
  </si>
  <si>
    <t>▲ 1.07</t>
  </si>
  <si>
    <t>宅地造成事業特別会計</t>
  </si>
  <si>
    <t>介護保険特別会計</t>
  </si>
  <si>
    <t>水道事業会計</t>
  </si>
  <si>
    <t>在宅介護サービス事業特別会計</t>
  </si>
  <si>
    <t>一般会計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</si>
  <si>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</si>
  <si>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</si>
  <si>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</si>
  <si>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</si>
  <si>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</si>
  <si>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</si>
  <si>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</si>
  <si>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</si>
  <si>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</si>
  <si>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</si>
  <si>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</si>
  <si>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</si>
  <si>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</si>
  <si>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加茂市・田上町消防衛生保育組合（一般会計）</t>
    <rPh sb="0" eb="3">
      <t>カモシ</t>
    </rPh>
    <rPh sb="4" eb="7">
      <t>タガミマチ</t>
    </rPh>
    <rPh sb="7" eb="11">
      <t>ショウボウエイセイ</t>
    </rPh>
    <rPh sb="11" eb="13">
      <t>ホイク</t>
    </rPh>
    <rPh sb="13" eb="15">
      <t>クミアイ</t>
    </rPh>
    <phoneticPr fontId="2"/>
  </si>
  <si>
    <t>新潟県後期高齢者医療広域連合（一般会計）</t>
  </si>
  <si>
    <t>新潟県後期高齢者医療広域連合（後期高齢者医療特別会計）</t>
  </si>
  <si>
    <t>三条地域水道用水供給企業団（水道用水供給事業会計）</t>
    <rPh sb="0" eb="2">
      <t>サンジョウ</t>
    </rPh>
    <rPh sb="2" eb="4">
      <t>チイキ</t>
    </rPh>
    <rPh sb="4" eb="6">
      <t>スイドウ</t>
    </rPh>
    <rPh sb="6" eb="8">
      <t>ヨウスイ</t>
    </rPh>
    <rPh sb="8" eb="10">
      <t>キョウキュウ</t>
    </rPh>
    <rPh sb="10" eb="12">
      <t>キギョウ</t>
    </rPh>
    <rPh sb="12" eb="13">
      <t>ダン</t>
    </rPh>
    <rPh sb="14" eb="16">
      <t>スイドウ</t>
    </rPh>
    <rPh sb="16" eb="18">
      <t>ヨウスイ</t>
    </rPh>
    <rPh sb="18" eb="20">
      <t>キョウキュウ</t>
    </rPh>
    <rPh sb="20" eb="22">
      <t>ジギョウ</t>
    </rPh>
    <rPh sb="22" eb="24">
      <t>カイケイ</t>
    </rPh>
    <phoneticPr fontId="2"/>
  </si>
  <si>
    <t>新潟県中越福祉事務組合（新潟県中越福祉事務組合会計）</t>
  </si>
  <si>
    <t>さくら福祉保健事務組合（一般会計）</t>
    <rPh sb="3" eb="5">
      <t>フクシ</t>
    </rPh>
    <rPh sb="5" eb="7">
      <t>ホケン</t>
    </rPh>
    <rPh sb="7" eb="9">
      <t>ジム</t>
    </rPh>
    <rPh sb="9" eb="11">
      <t>クミアイ</t>
    </rPh>
    <rPh sb="12" eb="14">
      <t>イッパン</t>
    </rPh>
    <rPh sb="14" eb="16">
      <t>カイケイ</t>
    </rPh>
    <phoneticPr fontId="2"/>
  </si>
  <si>
    <t>さくら福祉保健事務組合（病院事業会計）</t>
    <rPh sb="3" eb="5">
      <t>フクシ</t>
    </rPh>
    <rPh sb="5" eb="7">
      <t>ホケン</t>
    </rPh>
    <rPh sb="7" eb="9">
      <t>ジム</t>
    </rPh>
    <rPh sb="9" eb="11">
      <t>クミアイ</t>
    </rPh>
    <rPh sb="12" eb="14">
      <t>ビョウイン</t>
    </rPh>
    <rPh sb="14" eb="16">
      <t>ジギョウ</t>
    </rPh>
    <rPh sb="16" eb="18">
      <t>カイケイ</t>
    </rPh>
    <phoneticPr fontId="2"/>
  </si>
  <si>
    <t>新潟県市町村総合事務組合（一般会計）</t>
  </si>
  <si>
    <t>新潟県市町村総合事務組合（職員退職手当支給事業特別会計）</t>
  </si>
  <si>
    <t>新潟県市町村総合事務組合（消防団員等公務災害補償事業特別会計）</t>
  </si>
  <si>
    <t>新潟県市町村総合事務組合（消防賞じゅつ金支給事業特別会計）</t>
  </si>
  <si>
    <t>新潟県市町村総合事務組合（非常勤職員公務災害補償等事業特別会計）</t>
  </si>
  <si>
    <t>新潟県市町村総合事務組合（交通災害共済事業特別会計）</t>
  </si>
  <si>
    <t>-</t>
    <phoneticPr fontId="2"/>
  </si>
  <si>
    <t>-</t>
    <phoneticPr fontId="2"/>
  </si>
  <si>
    <t>新町雁木づくりアーケード整備事業基金</t>
    <rPh sb="0" eb="2">
      <t>シンマチ</t>
    </rPh>
    <rPh sb="2" eb="4">
      <t>ガンギ</t>
    </rPh>
    <rPh sb="12" eb="14">
      <t>セイビ</t>
    </rPh>
    <rPh sb="14" eb="16">
      <t>ジギョウ</t>
    </rPh>
    <rPh sb="16" eb="18">
      <t>キキン</t>
    </rPh>
    <phoneticPr fontId="2"/>
  </si>
  <si>
    <t>中小企業特別小口資金融資損失補償基金</t>
    <rPh sb="0" eb="2">
      <t>チュウショウ</t>
    </rPh>
    <rPh sb="2" eb="4">
      <t>キギョウ</t>
    </rPh>
    <rPh sb="4" eb="6">
      <t>トクベツ</t>
    </rPh>
    <rPh sb="6" eb="8">
      <t>コグチ</t>
    </rPh>
    <rPh sb="8" eb="10">
      <t>シキン</t>
    </rPh>
    <rPh sb="10" eb="12">
      <t>ユウシ</t>
    </rPh>
    <rPh sb="12" eb="14">
      <t>ソンシツ</t>
    </rPh>
    <rPh sb="14" eb="16">
      <t>ホショウ</t>
    </rPh>
    <rPh sb="16" eb="18">
      <t>キキン</t>
    </rPh>
    <phoneticPr fontId="2"/>
  </si>
  <si>
    <t>社会福祉事業基金</t>
    <rPh sb="0" eb="2">
      <t>シャカイ</t>
    </rPh>
    <rPh sb="2" eb="4">
      <t>フクシ</t>
    </rPh>
    <rPh sb="4" eb="6">
      <t>ジギョウ</t>
    </rPh>
    <rPh sb="6" eb="8">
      <t>キキン</t>
    </rPh>
    <phoneticPr fontId="2"/>
  </si>
  <si>
    <t>ふるさと創生事業基金</t>
    <rPh sb="4" eb="6">
      <t>ソウセイ</t>
    </rPh>
    <rPh sb="6" eb="8">
      <t>ジギョウ</t>
    </rPh>
    <rPh sb="8" eb="10">
      <t>キキン</t>
    </rPh>
    <phoneticPr fontId="2"/>
  </si>
  <si>
    <t>教育施設整備基金</t>
    <rPh sb="0" eb="2">
      <t>キョウイク</t>
    </rPh>
    <rPh sb="2" eb="4">
      <t>シセツ</t>
    </rPh>
    <rPh sb="4" eb="6">
      <t>セイビ</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</si>
  <si>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</si>
  <si>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</si>
  <si>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</si>
  <si>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</si>
  <si>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</si>
  <si>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</si>
  <si>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</si>
  <si>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</si>
  <si>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</si>
  <si>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</si>
  <si>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</si>
  <si>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</si>
  <si>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</si>
  <si>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将来負担比率及び実質公債費比率ともに減少傾向にあるものの、いずれも類似団体内平均値を上回っている。建設事業の抑制や交付税算入率の高い地方債を選択することによる実質的な負担減を図る。</t>
    <rPh sb="0" eb="2">
      <t>ショウライ</t>
    </rPh>
    <rPh sb="2" eb="4">
      <t>フタン</t>
    </rPh>
    <rPh sb="4" eb="6">
      <t>ヒリツ</t>
    </rPh>
    <rPh sb="6" eb="7">
      <t>オヨ</t>
    </rPh>
    <rPh sb="8" eb="10">
      <t>ジッシツ</t>
    </rPh>
    <rPh sb="10" eb="13">
      <t>コウサイヒ</t>
    </rPh>
    <rPh sb="13" eb="15">
      <t>ヒリツ</t>
    </rPh>
    <rPh sb="18" eb="20">
      <t>ゲンショウ</t>
    </rPh>
    <rPh sb="20" eb="22">
      <t>ケイコウ</t>
    </rPh>
    <rPh sb="33" eb="35">
      <t>ルイジ</t>
    </rPh>
    <rPh sb="35" eb="37">
      <t>ダンタイ</t>
    </rPh>
    <rPh sb="37" eb="38">
      <t>ナイ</t>
    </rPh>
    <rPh sb="38" eb="40">
      <t>ヘイキン</t>
    </rPh>
    <rPh sb="40" eb="41">
      <t>チ</t>
    </rPh>
    <rPh sb="42" eb="44">
      <t>ウワマワ</t>
    </rPh>
    <rPh sb="49" eb="51">
      <t>ケンセツ</t>
    </rPh>
    <rPh sb="51" eb="53">
      <t>ジギョウ</t>
    </rPh>
    <rPh sb="54" eb="56">
      <t>ヨクセイ</t>
    </rPh>
    <rPh sb="57" eb="60">
      <t>コウフゼイ</t>
    </rPh>
    <rPh sb="60" eb="62">
      <t>サンニュウ</t>
    </rPh>
    <rPh sb="62" eb="63">
      <t>リツ</t>
    </rPh>
    <rPh sb="64" eb="65">
      <t>タカ</t>
    </rPh>
    <rPh sb="66" eb="69">
      <t>チホウサイ</t>
    </rPh>
    <rPh sb="70" eb="72">
      <t>センタク</t>
    </rPh>
    <rPh sb="79" eb="81">
      <t>ジッシツ</t>
    </rPh>
    <rPh sb="81" eb="82">
      <t>テキ</t>
    </rPh>
    <rPh sb="83" eb="85">
      <t>フタン</t>
    </rPh>
    <rPh sb="85" eb="86">
      <t>ゲン</t>
    </rPh>
    <rPh sb="87" eb="88">
      <t>ハカ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</si>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</sst>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4763-4F8C-BD9A-016D74F627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16995</c:v>
                </c:pt>
                <c:pt idx="1">
                  <c:v>10877</c:v>
                </c:pt>
                <c:pt idx="2">
                  <c:v>12342</c:v>
                </c:pt>
                <c:pt idx="3">
                  <c:v>36114</c:v>
                </c:pt>
                <c:pt idx="4">
                  <c:v>32797</c:v>
                </c:pt>
              </c:numCache>
            </c:numRef>
          </c:val>
          <c:smooth val="0"/>
          <c:extLst xmlns:c16r2="http://schemas.microsoft.com/office/drawing/2015/06/chart">
            <c:ext xmlns:c16="http://schemas.microsoft.com/office/drawing/2014/chart" uri="{C3380CC4-5D6E-409C-BE32-E72D297353CC}">
              <c16:uniqueId val="{00000001-4763-4F8C-BD9A-016D74F627A9}"/>
            </c:ext>
          </c:extLst>
        </c:ser>
        <c:dLbls>
          <c:showLegendKey val="0"/>
          <c:showVal val="0"/>
          <c:showCatName val="0"/>
          <c:showSerName val="0"/>
          <c:showPercent val="0"/>
          <c:showBubbleSize val="0"/>
        </c:dLbls>
        <c:marker val="1"/>
        <c:smooth val="0"/>
        <c:axId val="171660112"/>
        <c:axId val="188127328"/>
      </c:lineChart>
      <c:catAx>
        <c:axId val="17166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8127328"/>
        <c:crosses val="autoZero"/>
        <c:auto val="1"/>
        <c:lblAlgn val="ctr"/>
        <c:lblOffset val="100"/>
        <c:tickLblSkip val="1"/>
        <c:tickMarkSkip val="1"/>
        <c:noMultiLvlLbl val="0"/>
      </c:catAx>
      <c:valAx>
        <c:axId val="1881273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66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0.05</c:v>
                </c:pt>
                <c:pt idx="1">
                  <c:v>1.05</c:v>
                </c:pt>
                <c:pt idx="2">
                  <c:v>1.47</c:v>
                </c:pt>
                <c:pt idx="3">
                  <c:v>0.03</c:v>
                </c:pt>
                <c:pt idx="4">
                  <c:v>0.21</c:v>
                </c:pt>
              </c:numCache>
            </c:numRef>
          </c:val>
          <c:extLst xmlns:c16r2="http://schemas.microsoft.com/office/drawing/2015/06/chart">
            <c:ext xmlns:c16="http://schemas.microsoft.com/office/drawing/2014/chart" uri="{C3380CC4-5D6E-409C-BE32-E72D297353CC}">
              <c16:uniqueId val="{00000000-8A4B-48C6-B101-68B63BA492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0.06</c:v>
                </c:pt>
                <c:pt idx="1">
                  <c:v>0.5</c:v>
                </c:pt>
                <c:pt idx="2">
                  <c:v>1.07</c:v>
                </c:pt>
                <c:pt idx="3">
                  <c:v>0.01</c:v>
                </c:pt>
                <c:pt idx="4">
                  <c:v>0.32</c:v>
                </c:pt>
              </c:numCache>
            </c:numRef>
          </c:val>
          <c:extLst xmlns:c16r2="http://schemas.microsoft.com/office/drawing/2015/06/chart">
            <c:ext xmlns:c16="http://schemas.microsoft.com/office/drawing/2014/chart" uri="{C3380CC4-5D6E-409C-BE32-E72D297353CC}">
              <c16:uniqueId val="{00000001-8A4B-48C6-B101-68B63BA49287}"/>
            </c:ext>
          </c:extLst>
        </c:ser>
        <c:dLbls>
          <c:showLegendKey val="0"/>
          <c:showVal val="0"/>
          <c:showCatName val="0"/>
          <c:showSerName val="0"/>
          <c:showPercent val="0"/>
          <c:showBubbleSize val="0"/>
        </c:dLbls>
        <c:gapWidth val="250"/>
        <c:overlap val="100"/>
        <c:axId val="71845584"/>
        <c:axId val="71845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c:v>
                </c:pt>
                <c:pt idx="1">
                  <c:v>1.44</c:v>
                </c:pt>
                <c:pt idx="2">
                  <c:v>0.97</c:v>
                </c:pt>
                <c:pt idx="3">
                  <c:v>-2.5299999999999998</c:v>
                </c:pt>
                <c:pt idx="4">
                  <c:v>0.49</c:v>
                </c:pt>
              </c:numCache>
            </c:numRef>
          </c:val>
          <c:smooth val="0"/>
          <c:extLst xmlns:c16r2="http://schemas.microsoft.com/office/drawing/2015/06/chart">
            <c:ext xmlns:c16="http://schemas.microsoft.com/office/drawing/2014/chart" uri="{C3380CC4-5D6E-409C-BE32-E72D297353CC}">
              <c16:uniqueId val="{00000002-8A4B-48C6-B101-68B63BA49287}"/>
            </c:ext>
          </c:extLst>
        </c:ser>
        <c:dLbls>
          <c:showLegendKey val="0"/>
          <c:showVal val="0"/>
          <c:showCatName val="0"/>
          <c:showSerName val="0"/>
          <c:showPercent val="0"/>
          <c:showBubbleSize val="0"/>
        </c:dLbls>
        <c:marker val="1"/>
        <c:smooth val="0"/>
        <c:axId val="71845584"/>
        <c:axId val="71845968"/>
      </c:lineChart>
      <c:catAx>
        <c:axId val="71845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845968"/>
        <c:crosses val="autoZero"/>
        <c:auto val="1"/>
        <c:lblAlgn val="ctr"/>
        <c:lblOffset val="100"/>
        <c:tickLblSkip val="1"/>
        <c:tickMarkSkip val="1"/>
        <c:noMultiLvlLbl val="0"/>
      </c:catAx>
      <c:valAx>
        <c:axId val="71845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845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582-4E23-9127-1E020314F3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582-4E23-9127-1E020314F37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2-5582-4E23-9127-1E020314F370}"/>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0.21</c:v>
                </c:pt>
                <c:pt idx="4">
                  <c:v>#N/A</c:v>
                </c:pt>
                <c:pt idx="5">
                  <c:v>0.2</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3-5582-4E23-9127-1E020314F370}"/>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1.05</c:v>
                </c:pt>
                <c:pt idx="4">
                  <c:v>#N/A</c:v>
                </c:pt>
                <c:pt idx="5">
                  <c:v>1.47</c:v>
                </c:pt>
                <c:pt idx="6">
                  <c:v>#N/A</c:v>
                </c:pt>
                <c:pt idx="7">
                  <c:v>0.03</c:v>
                </c:pt>
                <c:pt idx="8">
                  <c:v>#N/A</c:v>
                </c:pt>
                <c:pt idx="9">
                  <c:v>0.21</c:v>
                </c:pt>
              </c:numCache>
            </c:numRef>
          </c:val>
          <c:extLst xmlns:c16r2="http://schemas.microsoft.com/office/drawing/2015/06/chart">
            <c:ext xmlns:c16="http://schemas.microsoft.com/office/drawing/2014/chart" uri="{C3380CC4-5D6E-409C-BE32-E72D297353CC}">
              <c16:uniqueId val="{00000004-5582-4E23-9127-1E020314F370}"/>
            </c:ext>
          </c:extLst>
        </c:ser>
        <c:ser>
          <c:idx val="5"/>
          <c:order val="5"/>
          <c:tx>
            <c:strRef>
              <c:f>データシート!$A$32</c:f>
              <c:strCache>
                <c:ptCount val="1"/>
                <c:pt idx="0">
                  <c:v>在宅介護サービス事業特別会計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0.5</c:v>
                </c:pt>
                <c:pt idx="4">
                  <c:v>#N/A</c:v>
                </c:pt>
                <c:pt idx="5">
                  <c:v>1</c:v>
                </c:pt>
                <c:pt idx="6">
                  <c:v>#N/A</c:v>
                </c:pt>
                <c:pt idx="7">
                  <c:v>0.57999999999999996</c:v>
                </c:pt>
                <c:pt idx="8">
                  <c:v>#N/A</c:v>
                </c:pt>
                <c:pt idx="9">
                  <c:v>0.49</c:v>
                </c:pt>
              </c:numCache>
            </c:numRef>
          </c:val>
          <c:extLst xmlns:c16r2="http://schemas.microsoft.com/office/drawing/2015/06/chart">
            <c:ext xmlns:c16="http://schemas.microsoft.com/office/drawing/2014/chart" uri="{C3380CC4-5D6E-409C-BE32-E72D297353CC}">
              <c16:uniqueId val="{00000005-5582-4E23-9127-1E020314F37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c:v>
                </c:pt>
                <c:pt idx="2">
                  <c:v>#N/A</c:v>
                </c:pt>
                <c:pt idx="3">
                  <c:v>0.42</c:v>
                </c:pt>
                <c:pt idx="4">
                  <c:v>#N/A</c:v>
                </c:pt>
                <c:pt idx="5">
                  <c:v>0.56000000000000005</c:v>
                </c:pt>
                <c:pt idx="6">
                  <c:v>#N/A</c:v>
                </c:pt>
                <c:pt idx="7">
                  <c:v>0.89</c:v>
                </c:pt>
                <c:pt idx="8">
                  <c:v>#N/A</c:v>
                </c:pt>
                <c:pt idx="9">
                  <c:v>0.95</c:v>
                </c:pt>
              </c:numCache>
            </c:numRef>
          </c:val>
          <c:extLst xmlns:c16r2="http://schemas.microsoft.com/office/drawing/2015/06/chart">
            <c:ext xmlns:c16="http://schemas.microsoft.com/office/drawing/2014/chart" uri="{C3380CC4-5D6E-409C-BE32-E72D297353CC}">
              <c16:uniqueId val="{00000006-5582-4E23-9127-1E020314F37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0.85</c:v>
                </c:pt>
                <c:pt idx="2">
                  <c:v>#N/A</c:v>
                </c:pt>
                <c:pt idx="3">
                  <c:v>1.17</c:v>
                </c:pt>
                <c:pt idx="4">
                  <c:v>#N/A</c:v>
                </c:pt>
                <c:pt idx="5">
                  <c:v>1.03</c:v>
                </c:pt>
                <c:pt idx="6">
                  <c:v>#N/A</c:v>
                </c:pt>
                <c:pt idx="7">
                  <c:v>1.44</c:v>
                </c:pt>
                <c:pt idx="8">
                  <c:v>#N/A</c:v>
                </c:pt>
                <c:pt idx="9">
                  <c:v>1.25</c:v>
                </c:pt>
              </c:numCache>
            </c:numRef>
          </c:val>
          <c:extLst xmlns:c16r2="http://schemas.microsoft.com/office/drawing/2015/06/chart">
            <c:ext xmlns:c16="http://schemas.microsoft.com/office/drawing/2014/chart" uri="{C3380CC4-5D6E-409C-BE32-E72D297353CC}">
              <c16:uniqueId val="{00000007-5582-4E23-9127-1E020314F370}"/>
            </c:ext>
          </c:extLst>
        </c:ser>
        <c:ser>
          <c:idx val="8"/>
          <c:order val="8"/>
          <c:tx>
            <c:strRef>
              <c:f>データシート!$A$35</c:f>
              <c:strCache>
                <c:ptCount val="1"/>
                <c:pt idx="0">
                  <c:v>宅地造成事業特別会計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2.63</c:v>
                </c:pt>
                <c:pt idx="2">
                  <c:v>#N/A</c:v>
                </c:pt>
                <c:pt idx="3">
                  <c:v>2.88</c:v>
                </c:pt>
                <c:pt idx="4">
                  <c:v>#N/A</c:v>
                </c:pt>
                <c:pt idx="5">
                  <c:v>2.85</c:v>
                </c:pt>
                <c:pt idx="6">
                  <c:v>#N/A</c:v>
                </c:pt>
                <c:pt idx="7">
                  <c:v>2.79</c:v>
                </c:pt>
                <c:pt idx="8">
                  <c:v>#N/A</c:v>
                </c:pt>
                <c:pt idx="9">
                  <c:v>2.75</c:v>
                </c:pt>
              </c:numCache>
            </c:numRef>
          </c:val>
          <c:extLst xmlns:c16r2="http://schemas.microsoft.com/office/drawing/2015/06/chart">
            <c:ext xmlns:c16="http://schemas.microsoft.com/office/drawing/2014/chart" uri="{C3380CC4-5D6E-409C-BE32-E72D297353CC}">
              <c16:uniqueId val="{00000008-5582-4E23-9127-1E020314F37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3.46</c:v>
                </c:pt>
                <c:pt idx="1">
                  <c:v>#N/A</c:v>
                </c:pt>
                <c:pt idx="2">
                  <c:v>3.87</c:v>
                </c:pt>
                <c:pt idx="3">
                  <c:v>#N/A</c:v>
                </c:pt>
                <c:pt idx="4">
                  <c:v>3.31</c:v>
                </c:pt>
                <c:pt idx="5">
                  <c:v>#N/A</c:v>
                </c:pt>
                <c:pt idx="6">
                  <c:v>2</c:v>
                </c:pt>
                <c:pt idx="7">
                  <c:v>#N/A</c:v>
                </c:pt>
                <c:pt idx="8">
                  <c:v>1.07</c:v>
                </c:pt>
                <c:pt idx="9">
                  <c:v>#N/A</c:v>
                </c:pt>
              </c:numCache>
            </c:numRef>
          </c:val>
          <c:extLst xmlns:c16r2="http://schemas.microsoft.com/office/drawing/2015/06/chart">
            <c:ext xmlns:c16="http://schemas.microsoft.com/office/drawing/2014/chart" uri="{C3380CC4-5D6E-409C-BE32-E72D297353CC}">
              <c16:uniqueId val="{00000009-5582-4E23-9127-1E020314F370}"/>
            </c:ext>
          </c:extLst>
        </c:ser>
        <c:dLbls>
          <c:showLegendKey val="0"/>
          <c:showVal val="0"/>
          <c:showCatName val="0"/>
          <c:showSerName val="0"/>
          <c:showPercent val="0"/>
          <c:showBubbleSize val="0"/>
        </c:dLbls>
        <c:gapWidth val="150"/>
        <c:overlap val="100"/>
        <c:axId val="254758576"/>
        <c:axId val="204567672"/>
      </c:barChart>
      <c:catAx>
        <c:axId val="25475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567672"/>
        <c:crosses val="autoZero"/>
        <c:auto val="1"/>
        <c:lblAlgn val="ctr"/>
        <c:lblOffset val="100"/>
        <c:tickLblSkip val="1"/>
        <c:tickMarkSkip val="1"/>
        <c:noMultiLvlLbl val="0"/>
      </c:catAx>
      <c:valAx>
        <c:axId val="204567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58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1212</c:v>
                </c:pt>
                <c:pt idx="5">
                  <c:v>1202</c:v>
                </c:pt>
                <c:pt idx="8">
                  <c:v>1189</c:v>
                </c:pt>
                <c:pt idx="11">
                  <c:v>1130</c:v>
                </c:pt>
                <c:pt idx="14">
                  <c:v>1101</c:v>
                </c:pt>
              </c:numCache>
            </c:numRef>
          </c:val>
          <c:extLst xmlns:c16r2="http://schemas.microsoft.com/office/drawing/2015/06/chart">
            <c:ext xmlns:c16="http://schemas.microsoft.com/office/drawing/2014/chart" uri="{C3380CC4-5D6E-409C-BE32-E72D297353CC}">
              <c16:uniqueId val="{00000000-BE47-4960-A1CA-FD417D6A89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5</c:v>
                </c:pt>
                <c:pt idx="3">
                  <c:v>4</c:v>
                </c:pt>
                <c:pt idx="6">
                  <c:v>2</c:v>
                </c:pt>
                <c:pt idx="9">
                  <c:v>4</c:v>
                </c:pt>
                <c:pt idx="12">
                  <c:v>2</c:v>
                </c:pt>
              </c:numCache>
            </c:numRef>
          </c:val>
          <c:extLst xmlns:c16r2="http://schemas.microsoft.com/office/drawing/2015/06/chart">
            <c:ext xmlns:c16="http://schemas.microsoft.com/office/drawing/2014/chart" uri="{C3380CC4-5D6E-409C-BE32-E72D297353CC}">
              <c16:uniqueId val="{00000001-BE47-4960-A1CA-FD417D6A89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28</c:v>
                </c:pt>
                <c:pt idx="6">
                  <c:v>41</c:v>
                </c:pt>
                <c:pt idx="9">
                  <c:v>0</c:v>
                </c:pt>
                <c:pt idx="12">
                  <c:v>18</c:v>
                </c:pt>
              </c:numCache>
            </c:numRef>
          </c:val>
          <c:extLst xmlns:c16r2="http://schemas.microsoft.com/office/drawing/2015/06/chart">
            <c:ext xmlns:c16="http://schemas.microsoft.com/office/drawing/2014/chart" uri="{C3380CC4-5D6E-409C-BE32-E72D297353CC}">
              <c16:uniqueId val="{00000002-BE47-4960-A1CA-FD417D6A89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10</c:v>
                </c:pt>
                <c:pt idx="6">
                  <c:v>12</c:v>
                </c:pt>
                <c:pt idx="9">
                  <c:v>19</c:v>
                </c:pt>
                <c:pt idx="12">
                  <c:v>19</c:v>
                </c:pt>
              </c:numCache>
            </c:numRef>
          </c:val>
          <c:extLst xmlns:c16r2="http://schemas.microsoft.com/office/drawing/2015/06/chart">
            <c:ext xmlns:c16="http://schemas.microsoft.com/office/drawing/2014/chart" uri="{C3380CC4-5D6E-409C-BE32-E72D297353CC}">
              <c16:uniqueId val="{00000003-BE47-4960-A1CA-FD417D6A89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634</c:v>
                </c:pt>
                <c:pt idx="3">
                  <c:v>669</c:v>
                </c:pt>
                <c:pt idx="6">
                  <c:v>643</c:v>
                </c:pt>
                <c:pt idx="9">
                  <c:v>646</c:v>
                </c:pt>
                <c:pt idx="12">
                  <c:v>661</c:v>
                </c:pt>
              </c:numCache>
            </c:numRef>
          </c:val>
          <c:extLst xmlns:c16r2="http://schemas.microsoft.com/office/drawing/2015/06/chart">
            <c:ext xmlns:c16="http://schemas.microsoft.com/office/drawing/2014/chart" uri="{C3380CC4-5D6E-409C-BE32-E72D297353CC}">
              <c16:uniqueId val="{00000004-BE47-4960-A1CA-FD417D6A89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47-4960-A1CA-FD417D6A89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47-4960-A1CA-FD417D6A89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1320</c:v>
                </c:pt>
                <c:pt idx="3">
                  <c:v>1268</c:v>
                </c:pt>
                <c:pt idx="6">
                  <c:v>1236</c:v>
                </c:pt>
                <c:pt idx="9">
                  <c:v>1168</c:v>
                </c:pt>
                <c:pt idx="12">
                  <c:v>989</c:v>
                </c:pt>
              </c:numCache>
            </c:numRef>
          </c:val>
          <c:extLst xmlns:c16r2="http://schemas.microsoft.com/office/drawing/2015/06/chart">
            <c:ext xmlns:c16="http://schemas.microsoft.com/office/drawing/2014/chart" uri="{C3380CC4-5D6E-409C-BE32-E72D297353CC}">
              <c16:uniqueId val="{00000007-BE47-4960-A1CA-FD417D6A898E}"/>
            </c:ext>
          </c:extLst>
        </c:ser>
        <c:dLbls>
          <c:showLegendKey val="0"/>
          <c:showVal val="0"/>
          <c:showCatName val="0"/>
          <c:showSerName val="0"/>
          <c:showPercent val="0"/>
          <c:showBubbleSize val="0"/>
        </c:dLbls>
        <c:gapWidth val="100"/>
        <c:overlap val="100"/>
        <c:axId val="143908888"/>
        <c:axId val="71826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758</c:v>
                </c:pt>
                <c:pt idx="2">
                  <c:v>#N/A</c:v>
                </c:pt>
                <c:pt idx="3">
                  <c:v>#N/A</c:v>
                </c:pt>
                <c:pt idx="4">
                  <c:v>777</c:v>
                </c:pt>
                <c:pt idx="5">
                  <c:v>#N/A</c:v>
                </c:pt>
                <c:pt idx="6">
                  <c:v>#N/A</c:v>
                </c:pt>
                <c:pt idx="7">
                  <c:v>745</c:v>
                </c:pt>
                <c:pt idx="8">
                  <c:v>#N/A</c:v>
                </c:pt>
                <c:pt idx="9">
                  <c:v>#N/A</c:v>
                </c:pt>
                <c:pt idx="10">
                  <c:v>707</c:v>
                </c:pt>
                <c:pt idx="11">
                  <c:v>#N/A</c:v>
                </c:pt>
                <c:pt idx="12">
                  <c:v>#N/A</c:v>
                </c:pt>
                <c:pt idx="13">
                  <c:v>588</c:v>
                </c:pt>
                <c:pt idx="14">
                  <c:v>#N/A</c:v>
                </c:pt>
              </c:numCache>
            </c:numRef>
          </c:val>
          <c:smooth val="0"/>
          <c:extLst xmlns:c16r2="http://schemas.microsoft.com/office/drawing/2015/06/chart">
            <c:ext xmlns:c16="http://schemas.microsoft.com/office/drawing/2014/chart" uri="{C3380CC4-5D6E-409C-BE32-E72D297353CC}">
              <c16:uniqueId val="{00000008-BE47-4960-A1CA-FD417D6A898E}"/>
            </c:ext>
          </c:extLst>
        </c:ser>
        <c:dLbls>
          <c:showLegendKey val="0"/>
          <c:showVal val="0"/>
          <c:showCatName val="0"/>
          <c:showSerName val="0"/>
          <c:showPercent val="0"/>
          <c:showBubbleSize val="0"/>
        </c:dLbls>
        <c:marker val="1"/>
        <c:smooth val="0"/>
        <c:axId val="143908888"/>
        <c:axId val="71826352"/>
      </c:lineChart>
      <c:catAx>
        <c:axId val="143908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826352"/>
        <c:crosses val="autoZero"/>
        <c:auto val="1"/>
        <c:lblAlgn val="ctr"/>
        <c:lblOffset val="100"/>
        <c:tickLblSkip val="1"/>
        <c:tickMarkSkip val="1"/>
        <c:noMultiLvlLbl val="0"/>
      </c:catAx>
      <c:valAx>
        <c:axId val="7182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08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13678</c:v>
                </c:pt>
                <c:pt idx="5">
                  <c:v>13324</c:v>
                </c:pt>
                <c:pt idx="8">
                  <c:v>13026</c:v>
                </c:pt>
                <c:pt idx="11">
                  <c:v>12924</c:v>
                </c:pt>
                <c:pt idx="14">
                  <c:v>12652</c:v>
                </c:pt>
              </c:numCache>
            </c:numRef>
          </c:val>
          <c:extLst xmlns:c16r2="http://schemas.microsoft.com/office/drawing/2015/06/chart">
            <c:ext xmlns:c16="http://schemas.microsoft.com/office/drawing/2014/chart" uri="{C3380CC4-5D6E-409C-BE32-E72D297353CC}">
              <c16:uniqueId val="{00000000-1900-40D5-B28D-4649113CB7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1659</c:v>
                </c:pt>
                <c:pt idx="5">
                  <c:v>1514</c:v>
                </c:pt>
                <c:pt idx="8">
                  <c:v>1557</c:v>
                </c:pt>
                <c:pt idx="11">
                  <c:v>1688</c:v>
                </c:pt>
                <c:pt idx="14">
                  <c:v>1716</c:v>
                </c:pt>
              </c:numCache>
            </c:numRef>
          </c:val>
          <c:extLst xmlns:c16r2="http://schemas.microsoft.com/office/drawing/2015/06/chart">
            <c:ext xmlns:c16="http://schemas.microsoft.com/office/drawing/2014/chart" uri="{C3380CC4-5D6E-409C-BE32-E72D297353CC}">
              <c16:uniqueId val="{00000001-1900-40D5-B28D-4649113CB7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239</c:v>
                </c:pt>
                <c:pt idx="5">
                  <c:v>327</c:v>
                </c:pt>
                <c:pt idx="8">
                  <c:v>315</c:v>
                </c:pt>
                <c:pt idx="11">
                  <c:v>167</c:v>
                </c:pt>
                <c:pt idx="14">
                  <c:v>162</c:v>
                </c:pt>
              </c:numCache>
            </c:numRef>
          </c:val>
          <c:extLst xmlns:c16r2="http://schemas.microsoft.com/office/drawing/2015/06/chart">
            <c:ext xmlns:c16="http://schemas.microsoft.com/office/drawing/2014/chart" uri="{C3380CC4-5D6E-409C-BE32-E72D297353CC}">
              <c16:uniqueId val="{00000002-1900-40D5-B28D-4649113CB7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00-40D5-B28D-4649113CB7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00-40D5-B28D-4649113CB7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23</c:v>
                </c:pt>
                <c:pt idx="6">
                  <c:v>5</c:v>
                </c:pt>
                <c:pt idx="9">
                  <c:v>19</c:v>
                </c:pt>
                <c:pt idx="12">
                  <c:v>13</c:v>
                </c:pt>
              </c:numCache>
            </c:numRef>
          </c:val>
          <c:extLst xmlns:c16r2="http://schemas.microsoft.com/office/drawing/2015/06/chart">
            <c:ext xmlns:c16="http://schemas.microsoft.com/office/drawing/2014/chart" uri="{C3380CC4-5D6E-409C-BE32-E72D297353CC}">
              <c16:uniqueId val="{00000005-1900-40D5-B28D-4649113CB7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2001</c:v>
                </c:pt>
                <c:pt idx="3">
                  <c:v>1933</c:v>
                </c:pt>
                <c:pt idx="6">
                  <c:v>2013</c:v>
                </c:pt>
                <c:pt idx="9">
                  <c:v>2011</c:v>
                </c:pt>
                <c:pt idx="12">
                  <c:v>2003</c:v>
                </c:pt>
              </c:numCache>
            </c:numRef>
          </c:val>
          <c:extLst xmlns:c16r2="http://schemas.microsoft.com/office/drawing/2015/06/chart">
            <c:ext xmlns:c16="http://schemas.microsoft.com/office/drawing/2014/chart" uri="{C3380CC4-5D6E-409C-BE32-E72D297353CC}">
              <c16:uniqueId val="{00000006-1900-40D5-B28D-4649113CB7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251</c:v>
                </c:pt>
                <c:pt idx="3">
                  <c:v>233</c:v>
                </c:pt>
                <c:pt idx="6">
                  <c:v>224</c:v>
                </c:pt>
                <c:pt idx="9">
                  <c:v>283</c:v>
                </c:pt>
                <c:pt idx="12">
                  <c:v>341</c:v>
                </c:pt>
              </c:numCache>
            </c:numRef>
          </c:val>
          <c:extLst xmlns:c16r2="http://schemas.microsoft.com/office/drawing/2015/06/chart">
            <c:ext xmlns:c16="http://schemas.microsoft.com/office/drawing/2014/chart" uri="{C3380CC4-5D6E-409C-BE32-E72D297353CC}">
              <c16:uniqueId val="{00000007-1900-40D5-B28D-4649113CB7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9549</c:v>
                </c:pt>
                <c:pt idx="3">
                  <c:v>9385</c:v>
                </c:pt>
                <c:pt idx="6">
                  <c:v>9440</c:v>
                </c:pt>
                <c:pt idx="9">
                  <c:v>9349</c:v>
                </c:pt>
                <c:pt idx="12">
                  <c:v>9257</c:v>
                </c:pt>
              </c:numCache>
            </c:numRef>
          </c:val>
          <c:extLst xmlns:c16r2="http://schemas.microsoft.com/office/drawing/2015/06/chart">
            <c:ext xmlns:c16="http://schemas.microsoft.com/office/drawing/2014/chart" uri="{C3380CC4-5D6E-409C-BE32-E72D297353CC}">
              <c16:uniqueId val="{00000008-1900-40D5-B28D-4649113CB7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924</c:v>
                </c:pt>
                <c:pt idx="3">
                  <c:v>868</c:v>
                </c:pt>
                <c:pt idx="6">
                  <c:v>799</c:v>
                </c:pt>
                <c:pt idx="9">
                  <c:v>752</c:v>
                </c:pt>
                <c:pt idx="12">
                  <c:v>706</c:v>
                </c:pt>
              </c:numCache>
            </c:numRef>
          </c:val>
          <c:extLst xmlns:c16r2="http://schemas.microsoft.com/office/drawing/2015/06/chart">
            <c:ext xmlns:c16="http://schemas.microsoft.com/office/drawing/2014/chart" uri="{C3380CC4-5D6E-409C-BE32-E72D297353CC}">
              <c16:uniqueId val="{00000009-1900-40D5-B28D-4649113CB7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10911</c:v>
                </c:pt>
                <c:pt idx="3">
                  <c:v>10437</c:v>
                </c:pt>
                <c:pt idx="6">
                  <c:v>9786</c:v>
                </c:pt>
                <c:pt idx="9">
                  <c:v>9790</c:v>
                </c:pt>
                <c:pt idx="12">
                  <c:v>9560</c:v>
                </c:pt>
              </c:numCache>
            </c:numRef>
          </c:val>
          <c:extLst xmlns:c16r2="http://schemas.microsoft.com/office/drawing/2015/06/chart">
            <c:ext xmlns:c16="http://schemas.microsoft.com/office/drawing/2014/chart" uri="{C3380CC4-5D6E-409C-BE32-E72D297353CC}">
              <c16:uniqueId val="{0000000A-1900-40D5-B28D-4649113CB744}"/>
            </c:ext>
          </c:extLst>
        </c:ser>
        <c:dLbls>
          <c:showLegendKey val="0"/>
          <c:showVal val="0"/>
          <c:showCatName val="0"/>
          <c:showSerName val="0"/>
          <c:showPercent val="0"/>
          <c:showBubbleSize val="0"/>
        </c:dLbls>
        <c:gapWidth val="100"/>
        <c:overlap val="100"/>
        <c:axId val="153263688"/>
        <c:axId val="173567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8064</c:v>
                </c:pt>
                <c:pt idx="2">
                  <c:v>#N/A</c:v>
                </c:pt>
                <c:pt idx="3">
                  <c:v>#N/A</c:v>
                </c:pt>
                <c:pt idx="4">
                  <c:v>7714</c:v>
                </c:pt>
                <c:pt idx="5">
                  <c:v>#N/A</c:v>
                </c:pt>
                <c:pt idx="6">
                  <c:v>#N/A</c:v>
                </c:pt>
                <c:pt idx="7">
                  <c:v>7368</c:v>
                </c:pt>
                <c:pt idx="8">
                  <c:v>#N/A</c:v>
                </c:pt>
                <c:pt idx="9">
                  <c:v>#N/A</c:v>
                </c:pt>
                <c:pt idx="10">
                  <c:v>7425</c:v>
                </c:pt>
                <c:pt idx="11">
                  <c:v>#N/A</c:v>
                </c:pt>
                <c:pt idx="12">
                  <c:v>#N/A</c:v>
                </c:pt>
                <c:pt idx="13">
                  <c:v>7349</c:v>
                </c:pt>
                <c:pt idx="14">
                  <c:v>#N/A</c:v>
                </c:pt>
              </c:numCache>
            </c:numRef>
          </c:val>
          <c:smooth val="0"/>
          <c:extLst xmlns:c16r2="http://schemas.microsoft.com/office/drawing/2015/06/chart">
            <c:ext xmlns:c16="http://schemas.microsoft.com/office/drawing/2014/chart" uri="{C3380CC4-5D6E-409C-BE32-E72D297353CC}">
              <c16:uniqueId val="{0000000B-1900-40D5-B28D-4649113CB744}"/>
            </c:ext>
          </c:extLst>
        </c:ser>
        <c:dLbls>
          <c:showLegendKey val="0"/>
          <c:showVal val="0"/>
          <c:showCatName val="0"/>
          <c:showSerName val="0"/>
          <c:showPercent val="0"/>
          <c:showBubbleSize val="0"/>
        </c:dLbls>
        <c:marker val="1"/>
        <c:smooth val="0"/>
        <c:axId val="153263688"/>
        <c:axId val="173567880"/>
      </c:lineChart>
      <c:catAx>
        <c:axId val="153263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567880"/>
        <c:crosses val="autoZero"/>
        <c:auto val="1"/>
        <c:lblAlgn val="ctr"/>
        <c:lblOffset val="100"/>
        <c:tickLblSkip val="1"/>
        <c:tickMarkSkip val="1"/>
        <c:noMultiLvlLbl val="0"/>
      </c:catAx>
      <c:valAx>
        <c:axId val="173567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263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76</c:v>
                </c:pt>
                <c:pt idx="1">
                  <c:v>1</c:v>
                </c:pt>
                <c:pt idx="2">
                  <c:v>22</c:v>
                </c:pt>
              </c:numCache>
            </c:numRef>
          </c:val>
          <c:extLst xmlns:c16r2="http://schemas.microsoft.com/office/drawing/2015/06/chart">
            <c:ext xmlns:c16="http://schemas.microsoft.com/office/drawing/2014/chart" uri="{C3380CC4-5D6E-409C-BE32-E72D297353CC}">
              <c16:uniqueId val="{00000000-F774-4CC3-863A-B35F46A0BB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xmlns:c16r2="http://schemas.microsoft.com/office/drawing/2015/06/chart">
            <c:ext xmlns:c16="http://schemas.microsoft.com/office/drawing/2014/chart" uri="{C3380CC4-5D6E-409C-BE32-E72D297353CC}">
              <c16:uniqueId val="{00000001-F774-4CC3-863A-B35F46A0BB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c:v>
                </c:pt>
                <c:pt idx="1">
                  <c:v>41</c:v>
                </c:pt>
                <c:pt idx="2">
                  <c:v>29</c:v>
                </c:pt>
              </c:numCache>
            </c:numRef>
          </c:val>
          <c:extLst xmlns:c16r2="http://schemas.microsoft.com/office/drawing/2015/06/chart">
            <c:ext xmlns:c16="http://schemas.microsoft.com/office/drawing/2014/chart" uri="{C3380CC4-5D6E-409C-BE32-E72D297353CC}">
              <c16:uniqueId val="{00000002-F774-4CC3-863A-B35F46A0BB3F}"/>
            </c:ext>
          </c:extLst>
        </c:ser>
        <c:dLbls>
          <c:showLegendKey val="0"/>
          <c:showVal val="0"/>
          <c:showCatName val="0"/>
          <c:showSerName val="0"/>
          <c:showPercent val="0"/>
          <c:showBubbleSize val="0"/>
        </c:dLbls>
        <c:gapWidth val="120"/>
        <c:overlap val="100"/>
        <c:axId val="173943640"/>
        <c:axId val="153811888"/>
      </c:barChart>
      <c:catAx>
        <c:axId val="17394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3811888"/>
        <c:crosses val="autoZero"/>
        <c:auto val="1"/>
        <c:lblAlgn val="ctr"/>
        <c:lblOffset val="100"/>
        <c:tickLblSkip val="1"/>
        <c:tickMarkSkip val="1"/>
        <c:noMultiLvlLbl val="0"/>
      </c:catAx>
      <c:valAx>
        <c:axId val="1538118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3943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FF-4C2A-9066-AB9E59F444C2}"/>
                </c:ext>
                <c:ext xmlns:c15="http://schemas.microsoft.com/office/drawing/2012/chart" uri="{CE6537A1-D6FC-4f65-9D91-7224C49458BB}">
                  <c15:dlblFieldTable>
                    <c15:dlblFTEntry>
                      <c15:txfldGUID>{75890490-EB6D-4F92-8FF2-5A5BFBFD52AB}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FF-4C2A-9066-AB9E59F444C2}"/>
                </c:ext>
                <c:ext xmlns:c15="http://schemas.microsoft.com/office/drawing/2012/chart" uri="{CE6537A1-D6FC-4f65-9D91-7224C49458BB}">
                  <c15:dlblFieldTable>
                    <c15:dlblFTEntry>
                      <c15:txfldGUID>{F91768C8-1764-4BD6-966C-0C9E9724D4EF}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FF-4C2A-9066-AB9E59F444C2}"/>
                </c:ext>
                <c:ext xmlns:c15="http://schemas.microsoft.com/office/drawing/2012/chart" uri="{CE6537A1-D6FC-4f65-9D91-7224C49458BB}">
                  <c15:dlblFieldTable>
                    <c15:dlblFTEntry>
                      <c15:txfldGUID>{31D55793-80FD-465E-A475-CA6FCC067A2A}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FF-4C2A-9066-AB9E59F444C2}"/>
                </c:ext>
                <c:ext xmlns:c15="http://schemas.microsoft.com/office/drawing/2012/chart" uri="{CE6537A1-D6FC-4f65-9D91-7224C49458BB}">
                  <c15:dlblFieldTable>
                    <c15:dlblFTEntry>
                      <c15:txfldGUID>{BEC35E94-4578-466D-B0CE-0C622D548662}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FF-4C2A-9066-AB9E59F444C2}"/>
                </c:ext>
                <c:ext xmlns:c15="http://schemas.microsoft.com/office/drawing/2012/chart" uri="{CE6537A1-D6FC-4f65-9D91-7224C49458BB}">
                  <c15:dlblFieldTable>
                    <c15:dlblFTEntry>
                      <c15:txfldGUID>{B5040208-240B-4890-B998-7A6E562F5E0A}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FF-4C2A-9066-AB9E59F444C2}"/>
                </c:ext>
                <c:ext xmlns:c15="http://schemas.microsoft.com/office/drawing/2012/chart" uri="{CE6537A1-D6FC-4f65-9D91-7224C49458BB}">
                  <c15:dlblFieldTable>
                    <c15:dlblFTEntry>
                      <c15:txfldGUID>{B71A35CB-E0D5-4EA9-9CF9-6FFBEB865FB8}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FF-4C2A-9066-AB9E59F444C2}"/>
                </c:ext>
                <c:ext xmlns:c15="http://schemas.microsoft.com/office/drawing/2012/chart" uri="{CE6537A1-D6FC-4f65-9D91-7224C49458BB}">
                  <c15:dlblFieldTable>
                    <c15:dlblFTEntry>
                      <c15:txfldGUID>{E799C709-74B8-449E-9526-2E607B883509}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FF-4C2A-9066-AB9E59F444C2}"/>
                </c:ext>
                <c:ext xmlns:c15="http://schemas.microsoft.com/office/drawing/2012/chart" uri="{CE6537A1-D6FC-4f65-9D91-7224C49458BB}">
                  <c15:dlblFieldTable>
                    <c15:dlblFTEntry>
                      <c15:txfldGUID>{8DE82293-7C15-45EF-A48F-F8514B3A2C89}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FF-4C2A-9066-AB9E59F444C2}"/>
                </c:ext>
                <c:ext xmlns:c15="http://schemas.microsoft.com/office/drawing/2012/chart" uri="{CE6537A1-D6FC-4f65-9D91-7224C49458BB}">
                  <c15:dlblFieldTable>
                    <c15:dlblFTEntry>
                      <c15:txfldGUID>{4184F6D5-4851-4AD0-8CC3-FD8FFEC89C54}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2FF-4C2A-9066-AB9E59F444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FF-4C2A-9066-AB9E59F444C2}"/>
                </c:ext>
                <c:ext xmlns:c15="http://schemas.microsoft.com/office/drawing/2012/chart" uri="{CE6537A1-D6FC-4f65-9D91-7224C49458BB}">
                  <c15:dlblFieldTable>
                    <c15:dlblFTEntry>
                      <c15:txfldGUID>{16D551A0-3ECD-427E-9DEA-DF5E86BC3B55}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FF-4C2A-9066-AB9E59F444C2}"/>
                </c:ext>
                <c:ext xmlns:c15="http://schemas.microsoft.com/office/drawing/2012/chart" uri="{CE6537A1-D6FC-4f65-9D91-7224C49458BB}">
                  <c15:dlblFieldTable>
                    <c15:dlblFTEntry>
                      <c15:txfldGUID>{9C974FD1-3567-49AC-B431-1ED0C1D16EC3}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FF-4C2A-9066-AB9E59F444C2}"/>
                </c:ext>
                <c:ext xmlns:c15="http://schemas.microsoft.com/office/drawing/2012/chart" uri="{CE6537A1-D6FC-4f65-9D91-7224C49458BB}">
                  <c15:dlblFieldTable>
                    <c15:dlblFTEntry>
                      <c15:txfldGUID>{9DE41F2A-24B1-4A7E-AF5B-B4158E0797F9}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FF-4C2A-9066-AB9E59F444C2}"/>
                </c:ext>
                <c:ext xmlns:c15="http://schemas.microsoft.com/office/drawing/2012/chart" uri="{CE6537A1-D6FC-4f65-9D91-7224C49458BB}">
                  <c15:dlblFieldTable>
                    <c15:dlblFTEntry>
                      <c15:txfldGUID>{5C8E5F73-12C6-4FA6-B992-9AD43D46CE7F}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FF-4C2A-9066-AB9E59F444C2}"/>
                </c:ext>
                <c:ext xmlns:c15="http://schemas.microsoft.com/office/drawing/2012/chart" uri="{CE6537A1-D6FC-4f65-9D91-7224C49458BB}">
                  <c15:dlblFieldTable>
                    <c15:dlblFTEntry>
                      <c15:txfldGUID>{A3D1D6D9-0E91-437A-9937-24D147A372D0}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FF-4C2A-9066-AB9E59F444C2}"/>
                </c:ext>
                <c:ext xmlns:c15="http://schemas.microsoft.com/office/drawing/2012/chart" uri="{CE6537A1-D6FC-4f65-9D91-7224C49458BB}">
                  <c15:dlblFieldTable>
                    <c15:dlblFTEntry>
                      <c15:txfldGUID>{6158C887-A553-4244-8AF8-454157B68CE5}</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FF-4C2A-9066-AB9E59F444C2}"/>
                </c:ext>
                <c:ext xmlns:c15="http://schemas.microsoft.com/office/drawing/2012/chart" uri="{CE6537A1-D6FC-4f65-9D91-7224C49458BB}">
                  <c15:dlblFieldTable>
                    <c15:dlblFTEntry>
                      <c15:txfldGUID>{7ED014C8-ACA9-4986-8D55-901F892104A5}</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FF-4C2A-9066-AB9E59F444C2}"/>
                </c:ext>
                <c:ext xmlns:c15="http://schemas.microsoft.com/office/drawing/2012/chart" uri="{CE6537A1-D6FC-4f65-9D91-7224C49458BB}">
                  <c15:dlblFieldTable>
                    <c15:dlblFTEntry>
                      <c15:txfldGUID>{B2823F91-DF96-4F36-9D31-9E737EBBDF9B}</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FF-4C2A-9066-AB9E59F444C2}"/>
                </c:ext>
                <c:ext xmlns:c15="http://schemas.microsoft.com/office/drawing/2012/chart" uri="{CE6537A1-D6FC-4f65-9D91-7224C49458BB}">
                  <c15:dlblFieldTable>
                    <c15:dlblFTEntry>
                      <c15:txfldGUID>{DF7D45E5-3EDE-44FA-B49E-3DDF21DE4654}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12FF-4C2A-9066-AB9E59F444C2}"/>
            </c:ext>
          </c:extLst>
        </c:ser>
        <c:dLbls>
          <c:showLegendKey val="0"/>
          <c:showVal val="1"/>
          <c:showCatName val="0"/>
          <c:showSerName val="0"/>
          <c:showPercent val="0"/>
          <c:showBubbleSize val="0"/>
        </c:dLbls>
        <c:axId val="153050528"/>
        <c:axId val="252558456"/>
      </c:scatterChart>
      <c:valAx>
        <c:axId val="1530505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58456"/>
        <c:crosses val="autoZero"/>
        <c:crossBetween val="midCat"/>
      </c:valAx>
      <c:valAx>
        <c:axId val="252558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3050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E4-4598-9878-CDEAD5677C54}"/>
                </c:ext>
                <c:ext xmlns:c15="http://schemas.microsoft.com/office/drawing/2012/chart" uri="{CE6537A1-D6FC-4f65-9D91-7224C49458BB}">
                  <c15:dlblFieldTable>
                    <c15:dlblFTEntry>
                      <c15:txfldGUID>{4BEC11A6-B0A2-47C7-BA3F-FF3B7072ACDB}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E4-4598-9878-CDEAD5677C54}"/>
                </c:ext>
                <c:ext xmlns:c15="http://schemas.microsoft.com/office/drawing/2012/chart" uri="{CE6537A1-D6FC-4f65-9D91-7224C49458BB}">
                  <c15:dlblFieldTable>
                    <c15:dlblFTEntry>
                      <c15:txfldGUID>{CB4D67F3-65D6-4520-8168-C21595277955}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E4-4598-9878-CDEAD5677C54}"/>
                </c:ext>
                <c:ext xmlns:c15="http://schemas.microsoft.com/office/drawing/2012/chart" uri="{CE6537A1-D6FC-4f65-9D91-7224C49458BB}">
                  <c15:dlblFieldTable>
                    <c15:dlblFTEntry>
                      <c15:txfldGUID>{A4251017-038D-41A2-80F2-3369643A8D80}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E4-4598-9878-CDEAD5677C54}"/>
                </c:ext>
                <c:ext xmlns:c15="http://schemas.microsoft.com/office/drawing/2012/chart" uri="{CE6537A1-D6FC-4f65-9D91-7224C49458BB}">
                  <c15:dlblFieldTable>
                    <c15:dlblFTEntry>
                      <c15:txfldGUID>{79C84B44-6EBA-4A19-8254-842126A0A2BC}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E4-4598-9878-CDEAD5677C54}"/>
                </c:ext>
                <c:ext xmlns:c15="http://schemas.microsoft.com/office/drawing/2012/chart" uri="{CE6537A1-D6FC-4f65-9D91-7224C49458BB}">
                  <c15:dlblFieldTable>
                    <c15:dlblFTEntry>
                      <c15:txfldGUID>{0702FD94-676F-4489-972E-32F24A667FE9}</c15:txfldGUID>
                      <c15:f>#REF!</c15:f>
                      <c15:dlblFieldTableCache>
                        <c:ptCount val="1"/>
                        <c:pt idx="0">
                          <c:v>#REF!</c:v>
                        </c:pt>
                      </c15:dlblFieldTableCache>
                    </c15:dlblFTEntry>
                  </c15:dlblFieldTable>
                  <c15:showDataLabelsRange val="0"/>
                </c:ext>
              </c:extLst>
            </c:dLbl>
            <c:dLbl>
              <c:idx val="8"/>
              <c:layout>
                <c:manualLayout>
                  <c:x val="-2.9688777924810925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E4-4598-9878-CDEAD5677C54}"/>
                </c:ext>
                <c:ext xmlns:c15="http://schemas.microsoft.com/office/drawing/2012/chart" uri="{CE6537A1-D6FC-4f65-9D91-7224C49458BB}">
                  <c15:dlblFieldTable>
                    <c15:dlblFTEntry>
                      <c15:txfldGUID>{432C8608-66D0-4633-B696-EDE2BE1D4FE8}</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370720531341034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E4-4598-9878-CDEAD5677C54}"/>
                </c:ext>
                <c:ext xmlns:c15="http://schemas.microsoft.com/office/drawing/2012/chart" uri="{CE6537A1-D6FC-4f65-9D91-7224C49458BB}">
                  <c15:dlblFieldTable>
                    <c15:dlblFTEntry>
                      <c15:txfldGUID>{B9D83198-6872-4895-9CDE-465D2AB46542}</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E4-4598-9878-CDEAD5677C54}"/>
                </c:ext>
                <c:ext xmlns:c15="http://schemas.microsoft.com/office/drawing/2012/chart" uri="{CE6537A1-D6FC-4f65-9D91-7224C49458BB}">
                  <c15:dlblFieldTable>
                    <c15:dlblFTEntry>
                      <c15:txfldGUID>{BC747D0F-A669-41E8-ABA7-DEFF68370087}</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E4-4598-9878-CDEAD5677C54}"/>
                </c:ext>
                <c:ext xmlns:c15="http://schemas.microsoft.com/office/drawing/2012/chart" uri="{CE6537A1-D6FC-4f65-9D91-7224C49458BB}">
                  <c15:dlblFieldTable>
                    <c15:dlblFTEntry>
                      <c15:txfldGUID>{27256560-C0DB-48D4-9704-380FFA678366}</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12.6</c:v>
                </c:pt>
                <c:pt idx="8">
                  <c:v>12.7</c:v>
                </c:pt>
                <c:pt idx="16">
                  <c:v>12.6</c:v>
                </c:pt>
                <c:pt idx="24">
                  <c:v>12.3</c:v>
                </c:pt>
                <c:pt idx="32">
                  <c:v>11.3</c:v>
                </c:pt>
              </c:numCache>
            </c:numRef>
          </c:xVal>
          <c:yVal>
            <c:numRef>
              <c:f>公会計指標分析・財政指標組合せ分析表!$BP$73:$DC$73</c:f>
              <c:numCache>
                <c:formatCode>#,##0.0;"▲ "#,##0.0</c:formatCode>
                <c:ptCount val="40"/>
                <c:pt idx="0">
                  <c:v>136.69999999999999</c:v>
                </c:pt>
                <c:pt idx="8">
                  <c:v>126.3</c:v>
                </c:pt>
                <c:pt idx="16">
                  <c:v>122.4</c:v>
                </c:pt>
                <c:pt idx="24">
                  <c:v>124.3</c:v>
                </c:pt>
                <c:pt idx="32">
                  <c:v>121.9</c:v>
                </c:pt>
              </c:numCache>
            </c:numRef>
          </c:yVal>
          <c:smooth val="0"/>
          <c:extLst xmlns:c16r2="http://schemas.microsoft.com/office/drawing/2015/06/chart">
            <c:ext xmlns:c16="http://schemas.microsoft.com/office/drawing/2014/chart" uri="{C3380CC4-5D6E-409C-BE32-E72D297353CC}">
              <c16:uniqueId val="{00000009-7CE4-4598-9878-CDEAD5677C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E4-4598-9878-CDEAD5677C54}"/>
                </c:ext>
                <c:ext xmlns:c15="http://schemas.microsoft.com/office/drawing/2012/chart" uri="{CE6537A1-D6FC-4f65-9D91-7224C49458BB}">
                  <c15:dlblFieldTable>
                    <c15:dlblFTEntry>
                      <c15:txfldGUID>{08E03E04-545D-4E44-92ED-450CC35D6430}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E4-4598-9878-CDEAD5677C54}"/>
                </c:ext>
                <c:ext xmlns:c15="http://schemas.microsoft.com/office/drawing/2012/chart" uri="{CE6537A1-D6FC-4f65-9D91-7224C49458BB}">
                  <c15:dlblFieldTable>
                    <c15:dlblFTEntry>
                      <c15:txfldGUID>{042682DC-B929-4CD0-85D5-F347B7F324A3}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E4-4598-9878-CDEAD5677C54}"/>
                </c:ext>
                <c:ext xmlns:c15="http://schemas.microsoft.com/office/drawing/2012/chart" uri="{CE6537A1-D6FC-4f65-9D91-7224C49458BB}">
                  <c15:dlblFieldTable>
                    <c15:dlblFTEntry>
                      <c15:txfldGUID>{ADA33328-53EF-4A93-BF43-5B78438821B2}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E4-4598-9878-CDEAD5677C54}"/>
                </c:ext>
                <c:ext xmlns:c15="http://schemas.microsoft.com/office/drawing/2012/chart" uri="{CE6537A1-D6FC-4f65-9D91-7224C49458BB}">
                  <c15:dlblFieldTable>
                    <c15:dlblFTEntry>
                      <c15:txfldGUID>{4E227658-117C-4BD7-A292-0E9F2263DBB7}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E4-4598-9878-CDEAD5677C54}"/>
                </c:ext>
                <c:ext xmlns:c15="http://schemas.microsoft.com/office/drawing/2012/chart" uri="{CE6537A1-D6FC-4f65-9D91-7224C49458BB}">
                  <c15:dlblFieldTable>
                    <c15:dlblFTEntry>
                      <c15:txfldGUID>{F0E80C1B-9C19-456C-8C73-13FEE45EA400}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E4-4598-9878-CDEAD5677C54}"/>
                </c:ext>
                <c:ext xmlns:c15="http://schemas.microsoft.com/office/drawing/2012/chart" uri="{CE6537A1-D6FC-4f65-9D91-7224C49458BB}">
                  <c15:dlblFieldTable>
                    <c15:dlblFTEntry>
                      <c15:txfldGUID>{5767FAB4-9D59-462D-9ACF-080C504C9157}</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E4-4598-9878-CDEAD5677C54}"/>
                </c:ext>
                <c:ext xmlns:c15="http://schemas.microsoft.com/office/drawing/2012/chart" uri="{CE6537A1-D6FC-4f65-9D91-7224C49458BB}">
                  <c15:dlblFieldTable>
                    <c15:dlblFTEntry>
                      <c15:txfldGUID>{CF68AC14-2E89-4A8F-A174-6D7647BC203C}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E4-4598-9878-CDEAD5677C54}"/>
                </c:ext>
                <c:ext xmlns:c15="http://schemas.microsoft.com/office/drawing/2012/chart" uri="{CE6537A1-D6FC-4f65-9D91-7224C49458BB}">
                  <c15:dlblFieldTable>
                    <c15:dlblFTEntry>
                      <c15:txfldGUID>{F1458B76-F441-4DDF-9BFC-952CB0BA1FB3}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E4-4598-9878-CDEAD5677C54}"/>
                </c:ext>
                <c:ext xmlns:c15="http://schemas.microsoft.com/office/drawing/2012/chart" uri="{CE6537A1-D6FC-4f65-9D91-7224C49458BB}">
                  <c15:dlblFieldTable>
                    <c15:dlblFTEntry>
                      <c15:txfldGUID>{208ECECD-06B1-46C4-A9B7-11789FEE65DE}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7CE4-4598-9878-CDEAD5677C54}"/>
            </c:ext>
          </c:extLst>
        </c:ser>
        <c:dLbls>
          <c:showLegendKey val="0"/>
          <c:showVal val="1"/>
          <c:showCatName val="0"/>
          <c:showSerName val="0"/>
          <c:showPercent val="0"/>
          <c:showBubbleSize val="0"/>
        </c:dLbls>
        <c:axId val="252558064"/>
        <c:axId val="252562768"/>
      </c:scatterChart>
      <c:valAx>
        <c:axId val="252558064"/>
        <c:scaling>
          <c:orientation val="minMax"/>
          <c:max val="13"/>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562768"/>
        <c:crosses val="autoZero"/>
        <c:crossBetween val="midCat"/>
      </c:valAx>
      <c:valAx>
        <c:axId val="252562768"/>
        <c:scaling>
          <c:orientation val="minMax"/>
          <c:max val="151"/>
          <c:min val="4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558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元利償還金の減少により、実質公債費比率の分子も減少している。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引き続き、建設事業の抑制や交付税算入率の高い地方債を選択することで、実質的な負担減を図る。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一般会計等に係る地方債の現在高の減少により、将来負担比率の分子は減少している。</a:t>
          </a:r>
          <a:endParaRPr kumimoji="1" lang="en-US" altLang="ja-JP" sz="10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新潟県加茂市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歳入一般財源の減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　税　▲４千５百万円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歳出一般財源の減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　▲１億８千万円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上記理由などにより、基金全体で１千万円増加した。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財政運営は依然として厳しい状況が見込まれるため、行財政健全化に努め、基金の積み増しを図る。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社会福祉事業基金：社会福祉の推進。主に特別養護老人ホーム建設費償還補助に充当。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新町雁木づくりアーケード整備事業基金：新町商店街アーケード建設のための地元負担金を積み立て、事業の進捗に伴い取り崩す。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新町雁木づくりアーケード整備事業基金：当該事業への充当によるもの。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新町雁木づくりアーケード整備事業基金は、事業終了に伴い廃止予定。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その他基金は、同程度で推移。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歳入一般財源の減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　税　▲４千５百万円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歳出一般財源の減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　▲１億８千万円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上記理由などにより、財政調整基金として２千１百万円増加した。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財政運営は依然として厳しい状況が見込まれるため、行財政健全化に努め、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災害や除排雪経費など緊急事態に対応できるよう、基金の積み増しを図る。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繰替運用益金の増のみ。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同程度で推移。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1" name="正方形/長方形 50"/>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類似団体内平均値を大きく上回っている主な要因としては、過去の下水道事業の積極的な実施による将来負担比率の高さや財政調整基金等の充当可能基金等の少なさが考えられる。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64" name="テキスト ボックス 63"/>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65" name="直線コネクタ 6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66" name="テキスト ボックス 6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7" name="直線コネクタ 6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8" name="テキスト ボックス 6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9" name="直線コネクタ 6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0" name="テキスト ボックス 6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1" name="直線コネクタ 7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72" name="テキスト ボックス 71"/>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3" name="直線コネクタ 7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4" name="テキスト ボックス 7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5" name="直線コネクタ 7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6" name="テキスト ボックス 7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78" name="直線コネクタ 77"/>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79"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80" name="直線コネクタ 79"/>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81"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82" name="直線コネクタ 81"/>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83"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84" name="フローチャート: 判断 83"/>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85" name="フローチャート: 判断 84"/>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6" name="テキスト ボックス 8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7" name="テキスト ボックス 8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8" name="テキスト ボックス 8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9" name="テキスト ボックス 8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0" name="テキスト ボックス 8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87164</xdr:rowOff>
    </xdr:from>
    <xdr:to>
      <xdr:col>76</xdr:col>
      <xdr:colOff>73025</xdr:colOff>
      <xdr:row>29</xdr:row>
      <xdr:rowOff>17314</xdr:rowOff>
    </xdr:to>
    <xdr:sp macro="" textlink="">
      <xdr:nvSpPr>
        <xdr:cNvPr id="91" name="楕円 90"/>
        <xdr:cNvSpPr/>
      </xdr:nvSpPr>
      <xdr:spPr>
        <a:xfrm>
          <a:off x="14744700" y="565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110041</xdr:rowOff>
    </xdr:from>
    <xdr:ext cx="560923" cy="259045"/>
    <xdr:sp macro="" textlink="">
      <xdr:nvSpPr>
        <xdr:cNvPr id="92" name="債務償還比率該当値テキスト"/>
        <xdr:cNvSpPr txBox="1"/>
      </xdr:nvSpPr>
      <xdr:spPr>
        <a:xfrm>
          <a:off x="14846300" y="551071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92682</xdr:rowOff>
    </xdr:from>
    <xdr:to>
      <xdr:col>72</xdr:col>
      <xdr:colOff>123825</xdr:colOff>
      <xdr:row>29</xdr:row>
      <xdr:rowOff>22832</xdr:rowOff>
    </xdr:to>
    <xdr:sp macro="" textlink="">
      <xdr:nvSpPr>
        <xdr:cNvPr id="93" name="楕円 92"/>
        <xdr:cNvSpPr/>
      </xdr:nvSpPr>
      <xdr:spPr>
        <a:xfrm>
          <a:off x="14033500" y="56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137964</xdr:rowOff>
    </xdr:from>
    <xdr:to>
      <xdr:col>76</xdr:col>
      <xdr:colOff>22225</xdr:colOff>
      <xdr:row>28</xdr:row>
      <xdr:rowOff>143482</xdr:rowOff>
    </xdr:to>
    <xdr:cxnSp macro="">
      <xdr:nvCxnSpPr>
        <xdr:cNvPr id="94" name="直線コネクタ 93"/>
        <xdr:cNvCxnSpPr/>
      </xdr:nvCxnSpPr>
      <xdr:spPr>
        <a:xfrm flipV="1">
          <a:off x="14084300" y="5710089"/>
          <a:ext cx="7112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43677</xdr:rowOff>
    </xdr:from>
    <xdr:ext cx="469744" cy="259045"/>
    <xdr:sp macro="" textlink="">
      <xdr:nvSpPr>
        <xdr:cNvPr id="95" name="n_1aveValue債務償還比率"/>
        <xdr:cNvSpPr txBox="1"/>
      </xdr:nvSpPr>
      <xdr:spPr>
        <a:xfrm>
          <a:off x="13836727" y="630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39359</xdr:rowOff>
    </xdr:from>
    <xdr:ext cx="560923" cy="259045"/>
    <xdr:sp macro="" textlink="">
      <xdr:nvSpPr>
        <xdr:cNvPr id="96" name="n_1mainValue債務償還比率"/>
        <xdr:cNvSpPr txBox="1"/>
      </xdr:nvSpPr>
      <xdr:spPr>
        <a:xfrm>
          <a:off x="13791138" y="54400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7" name="正方形/長方形 9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8" name="正方形/長方形 9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9" name="正方形/長方形 9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0" name="正方形/長方形 9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1" name="テキスト ボックス 10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2" name="テキスト ボックス 10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一定で推移している。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年度に類型が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－２へ変更になったことにより、類似団体内平均値と比較して低い値となっている。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75142</xdr:rowOff>
    </xdr:from>
    <xdr:to>
      <xdr:col>23</xdr:col>
      <xdr:colOff>184150</xdr:colOff>
      <xdr:row>43</xdr:row>
      <xdr:rowOff>5292</xdr:rowOff>
    </xdr:to>
    <xdr:sp macro="" textlink="">
      <xdr:nvSpPr>
        <xdr:cNvPr id="88" name="楕円 87"/>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47219</xdr:rowOff>
    </xdr:from>
    <xdr:ext cx="762000" cy="259045"/>
    <xdr:sp macro="" textlink="">
      <xdr:nvSpPr>
        <xdr:cNvPr id="89"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公債費の減少などに伴い、前年度と比較して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ポイント低下したが、依然として類似団体内平均値を上回っており、財政構造の硬直的な状況が続いている。行財政健全化に努め、改善を図る。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58674</xdr:rowOff>
    </xdr:to>
    <xdr:cxnSp macro="">
      <xdr:nvCxnSpPr>
        <xdr:cNvPr id="130" name="直線コネクタ 129"/>
        <xdr:cNvCxnSpPr/>
      </xdr:nvCxnSpPr>
      <xdr:spPr>
        <a:xfrm flipV="1">
          <a:off x="4114800" y="10968736"/>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58674</xdr:rowOff>
    </xdr:to>
    <xdr:cxnSp macro="">
      <xdr:nvCxnSpPr>
        <xdr:cNvPr id="133" name="直線コネクタ 132"/>
        <xdr:cNvCxnSpPr/>
      </xdr:nvCxnSpPr>
      <xdr:spPr>
        <a:xfrm>
          <a:off x="3225800" y="109108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35" name="テキスト ボックス 134"/>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109474</xdr:rowOff>
    </xdr:to>
    <xdr:cxnSp macro="">
      <xdr:nvCxnSpPr>
        <xdr:cNvPr id="136" name="直線コネクタ 135"/>
        <xdr:cNvCxnSpPr/>
      </xdr:nvCxnSpPr>
      <xdr:spPr>
        <a:xfrm>
          <a:off x="2336800" y="1084326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38" name="テキスト ボックス 137"/>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29718</xdr:rowOff>
    </xdr:to>
    <xdr:cxnSp macro="">
      <xdr:nvCxnSpPr>
        <xdr:cNvPr id="139" name="直線コネクタ 138"/>
        <xdr:cNvCxnSpPr/>
      </xdr:nvCxnSpPr>
      <xdr:spPr>
        <a:xfrm flipV="1">
          <a:off x="1447800" y="1084326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74185</xdr:rowOff>
    </xdr:from>
    <xdr:ext cx="762000" cy="259045"/>
    <xdr:sp macro="" textlink="">
      <xdr:nvSpPr>
        <xdr:cNvPr id="141" name="テキスト ボックス 140"/>
        <xdr:cNvSpPr txBox="1"/>
      </xdr:nvSpPr>
      <xdr:spPr>
        <a:xfrm>
          <a:off x="1955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43" name="テキスト ボックス 142"/>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49" name="楕円 148"/>
        <xdr:cNvSpPr/>
      </xdr:nvSpPr>
      <xdr:spPr>
        <a:xfrm>
          <a:off x="49022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88663</xdr:rowOff>
    </xdr:from>
    <xdr:ext cx="762000" cy="259045"/>
    <xdr:sp macro="" textlink="">
      <xdr:nvSpPr>
        <xdr:cNvPr id="150" name="財政構造の弾力性該当値テキスト"/>
        <xdr:cNvSpPr txBox="1"/>
      </xdr:nvSpPr>
      <xdr:spPr>
        <a:xfrm>
          <a:off x="5041900" y="1089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7874</xdr:rowOff>
    </xdr:from>
    <xdr:to>
      <xdr:col>19</xdr:col>
      <xdr:colOff>184150</xdr:colOff>
      <xdr:row>64</xdr:row>
      <xdr:rowOff>109474</xdr:rowOff>
    </xdr:to>
    <xdr:sp macro="" textlink="">
      <xdr:nvSpPr>
        <xdr:cNvPr id="151" name="楕円 150"/>
        <xdr:cNvSpPr/>
      </xdr:nvSpPr>
      <xdr:spPr>
        <a:xfrm>
          <a:off x="4064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94251</xdr:rowOff>
    </xdr:from>
    <xdr:ext cx="736600" cy="259045"/>
    <xdr:sp macro="" textlink="">
      <xdr:nvSpPr>
        <xdr:cNvPr id="152" name="テキスト ボックス 151"/>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7" name="楕円 156"/>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65295</xdr:rowOff>
    </xdr:from>
    <xdr:ext cx="762000" cy="259045"/>
    <xdr:sp macro="" textlink="">
      <xdr:nvSpPr>
        <xdr:cNvPr id="158" name="テキスト ボックス 157"/>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少雪による除排雪経費の減少や人口の減少などにより、前年度と比較して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1,990</a:t>
          </a:r>
          <a:r>
            <a:rPr kumimoji="1" lang="ja-JP" altLang="en-US" sz="1300">
              <a:latin typeface="ＭＳ Ｐゴシック" panose="020B0600070205080204" pitchFamily="50" charset="-128"/>
              <a:ea typeface="ＭＳ Ｐゴシック" panose="020B0600070205080204" pitchFamily="50" charset="-128"/>
            </a:rPr>
            <a:t>円減少しており、類似団体内平均値を下回っている。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159776</xdr:rowOff>
    </xdr:from>
    <xdr:to>
      <xdr:col>23</xdr:col>
      <xdr:colOff>133350</xdr:colOff>
      <xdr:row>82</xdr:row>
      <xdr:rowOff>4333</xdr:rowOff>
    </xdr:to>
    <xdr:cxnSp macro="">
      <xdr:nvCxnSpPr>
        <xdr:cNvPr id="193" name="直線コネクタ 192"/>
        <xdr:cNvCxnSpPr/>
      </xdr:nvCxnSpPr>
      <xdr:spPr>
        <a:xfrm flipV="1">
          <a:off x="4114800" y="14047226"/>
          <a:ext cx="8382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115064</xdr:rowOff>
    </xdr:from>
    <xdr:to>
      <xdr:col>19</xdr:col>
      <xdr:colOff>133350</xdr:colOff>
      <xdr:row>82</xdr:row>
      <xdr:rowOff>4333</xdr:rowOff>
    </xdr:to>
    <xdr:cxnSp macro="">
      <xdr:nvCxnSpPr>
        <xdr:cNvPr id="196" name="直線コネクタ 195"/>
        <xdr:cNvCxnSpPr/>
      </xdr:nvCxnSpPr>
      <xdr:spPr>
        <a:xfrm>
          <a:off x="3225800" y="14002514"/>
          <a:ext cx="8890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105485</xdr:rowOff>
    </xdr:from>
    <xdr:to>
      <xdr:col>15</xdr:col>
      <xdr:colOff>82550</xdr:colOff>
      <xdr:row>81</xdr:row>
      <xdr:rowOff>115064</xdr:rowOff>
    </xdr:to>
    <xdr:cxnSp macro="">
      <xdr:nvCxnSpPr>
        <xdr:cNvPr id="199" name="直線コネクタ 198"/>
        <xdr:cNvCxnSpPr/>
      </xdr:nvCxnSpPr>
      <xdr:spPr>
        <a:xfrm>
          <a:off x="2336800" y="13992935"/>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102453</xdr:rowOff>
    </xdr:from>
    <xdr:to>
      <xdr:col>11</xdr:col>
      <xdr:colOff>31750</xdr:colOff>
      <xdr:row>81</xdr:row>
      <xdr:rowOff>105485</xdr:rowOff>
    </xdr:to>
    <xdr:cxnSp macro="">
      <xdr:nvCxnSpPr>
        <xdr:cNvPr id="202" name="直線コネクタ 201"/>
        <xdr:cNvCxnSpPr/>
      </xdr:nvCxnSpPr>
      <xdr:spPr>
        <a:xfrm>
          <a:off x="1447800" y="13989903"/>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108976</xdr:rowOff>
    </xdr:from>
    <xdr:to>
      <xdr:col>23</xdr:col>
      <xdr:colOff>184150</xdr:colOff>
      <xdr:row>82</xdr:row>
      <xdr:rowOff>39126</xdr:rowOff>
    </xdr:to>
    <xdr:sp macro="" textlink="">
      <xdr:nvSpPr>
        <xdr:cNvPr id="212" name="楕円 211"/>
        <xdr:cNvSpPr/>
      </xdr:nvSpPr>
      <xdr:spPr>
        <a:xfrm>
          <a:off x="4902200" y="1399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125503</xdr:rowOff>
    </xdr:from>
    <xdr:ext cx="762000" cy="259045"/>
    <xdr:sp macro="" textlink="">
      <xdr:nvSpPr>
        <xdr:cNvPr id="213" name="人件費・物件費等の状況該当値テキスト"/>
        <xdr:cNvSpPr txBox="1"/>
      </xdr:nvSpPr>
      <xdr:spPr>
        <a:xfrm>
          <a:off x="5041900" y="138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124983</xdr:rowOff>
    </xdr:from>
    <xdr:to>
      <xdr:col>19</xdr:col>
      <xdr:colOff>184150</xdr:colOff>
      <xdr:row>82</xdr:row>
      <xdr:rowOff>55133</xdr:rowOff>
    </xdr:to>
    <xdr:sp macro="" textlink="">
      <xdr:nvSpPr>
        <xdr:cNvPr id="214" name="楕円 213"/>
        <xdr:cNvSpPr/>
      </xdr:nvSpPr>
      <xdr:spPr>
        <a:xfrm>
          <a:off x="4064000" y="140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65310</xdr:rowOff>
    </xdr:from>
    <xdr:ext cx="736600" cy="259045"/>
    <xdr:sp macro="" textlink="">
      <xdr:nvSpPr>
        <xdr:cNvPr id="215" name="テキスト ボックス 214"/>
        <xdr:cNvSpPr txBox="1"/>
      </xdr:nvSpPr>
      <xdr:spPr>
        <a:xfrm>
          <a:off x="3733800" y="1378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64264</xdr:rowOff>
    </xdr:from>
    <xdr:to>
      <xdr:col>15</xdr:col>
      <xdr:colOff>133350</xdr:colOff>
      <xdr:row>81</xdr:row>
      <xdr:rowOff>165864</xdr:rowOff>
    </xdr:to>
    <xdr:sp macro="" textlink="">
      <xdr:nvSpPr>
        <xdr:cNvPr id="216" name="楕円 215"/>
        <xdr:cNvSpPr/>
      </xdr:nvSpPr>
      <xdr:spPr>
        <a:xfrm>
          <a:off x="3175000" y="13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4591</xdr:rowOff>
    </xdr:from>
    <xdr:ext cx="762000" cy="259045"/>
    <xdr:sp macro="" textlink="">
      <xdr:nvSpPr>
        <xdr:cNvPr id="217" name="テキスト ボックス 216"/>
        <xdr:cNvSpPr txBox="1"/>
      </xdr:nvSpPr>
      <xdr:spPr>
        <a:xfrm>
          <a:off x="2844800" y="137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54685</xdr:rowOff>
    </xdr:from>
    <xdr:to>
      <xdr:col>11</xdr:col>
      <xdr:colOff>82550</xdr:colOff>
      <xdr:row>81</xdr:row>
      <xdr:rowOff>156285</xdr:rowOff>
    </xdr:to>
    <xdr:sp macro="" textlink="">
      <xdr:nvSpPr>
        <xdr:cNvPr id="218" name="楕円 217"/>
        <xdr:cNvSpPr/>
      </xdr:nvSpPr>
      <xdr:spPr>
        <a:xfrm>
          <a:off x="2286000" y="139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166462</xdr:rowOff>
    </xdr:from>
    <xdr:ext cx="762000" cy="259045"/>
    <xdr:sp macro="" textlink="">
      <xdr:nvSpPr>
        <xdr:cNvPr id="219" name="テキスト ボックス 218"/>
        <xdr:cNvSpPr txBox="1"/>
      </xdr:nvSpPr>
      <xdr:spPr>
        <a:xfrm>
          <a:off x="1955800" y="1371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51653</xdr:rowOff>
    </xdr:from>
    <xdr:to>
      <xdr:col>7</xdr:col>
      <xdr:colOff>31750</xdr:colOff>
      <xdr:row>81</xdr:row>
      <xdr:rowOff>153253</xdr:rowOff>
    </xdr:to>
    <xdr:sp macro="" textlink="">
      <xdr:nvSpPr>
        <xdr:cNvPr id="220" name="楕円 219"/>
        <xdr:cNvSpPr/>
      </xdr:nvSpPr>
      <xdr:spPr>
        <a:xfrm>
          <a:off x="1397000" y="139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163430</xdr:rowOff>
    </xdr:from>
    <xdr:ext cx="762000" cy="259045"/>
    <xdr:sp macro="" textlink="">
      <xdr:nvSpPr>
        <xdr:cNvPr id="221" name="テキスト ボックス 220"/>
        <xdr:cNvSpPr txBox="1"/>
      </xdr:nvSpPr>
      <xdr:spPr>
        <a:xfrm>
          <a:off x="1066800" y="1370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類似団体と比較すると低い値を維持している。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83</xdr:row>
      <xdr:rowOff>12700</xdr:rowOff>
    </xdr:to>
    <xdr:cxnSp macro="">
      <xdr:nvCxnSpPr>
        <xdr:cNvPr id="257" name="直線コネクタ 256"/>
        <xdr:cNvCxnSpPr/>
      </xdr:nvCxnSpPr>
      <xdr:spPr>
        <a:xfrm flipV="1">
          <a:off x="16179800" y="141051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12700</xdr:rowOff>
    </xdr:to>
    <xdr:cxnSp macro="">
      <xdr:nvCxnSpPr>
        <xdr:cNvPr id="260" name="直線コネクタ 259"/>
        <xdr:cNvCxnSpPr/>
      </xdr:nvCxnSpPr>
      <xdr:spPr>
        <a:xfrm>
          <a:off x="15290800" y="141396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97971</xdr:rowOff>
    </xdr:to>
    <xdr:cxnSp macro="">
      <xdr:nvCxnSpPr>
        <xdr:cNvPr id="263" name="直線コネクタ 262"/>
        <xdr:cNvCxnSpPr/>
      </xdr:nvCxnSpPr>
      <xdr:spPr>
        <a:xfrm flipV="1">
          <a:off x="14401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64407</xdr:rowOff>
    </xdr:to>
    <xdr:cxnSp macro="">
      <xdr:nvCxnSpPr>
        <xdr:cNvPr id="266" name="直線コネクタ 265"/>
        <xdr:cNvCxnSpPr/>
      </xdr:nvCxnSpPr>
      <xdr:spPr>
        <a:xfrm flipV="1">
          <a:off x="13512800" y="141568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2" name="楕円 281"/>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3" name="テキスト ボックス 282"/>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4" name="楕円 283"/>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5" name="テキスト ボックス 284"/>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ポイント上昇したものの、類似団体の中では低い値を維持している。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2177</xdr:rowOff>
    </xdr:from>
    <xdr:to>
      <xdr:col>81</xdr:col>
      <xdr:colOff>44450</xdr:colOff>
      <xdr:row>61</xdr:row>
      <xdr:rowOff>17690</xdr:rowOff>
    </xdr:to>
    <xdr:cxnSp macro="">
      <xdr:nvCxnSpPr>
        <xdr:cNvPr id="322" name="直線コネクタ 321"/>
        <xdr:cNvCxnSpPr/>
      </xdr:nvCxnSpPr>
      <xdr:spPr>
        <a:xfrm>
          <a:off x="16179800" y="10460627"/>
          <a:ext cx="8382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166733</xdr:rowOff>
    </xdr:from>
    <xdr:to>
      <xdr:col>77</xdr:col>
      <xdr:colOff>44450</xdr:colOff>
      <xdr:row>61</xdr:row>
      <xdr:rowOff>2177</xdr:rowOff>
    </xdr:to>
    <xdr:cxnSp macro="">
      <xdr:nvCxnSpPr>
        <xdr:cNvPr id="325" name="直線コネクタ 324"/>
        <xdr:cNvCxnSpPr/>
      </xdr:nvCxnSpPr>
      <xdr:spPr>
        <a:xfrm>
          <a:off x="15290800" y="104537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166733</xdr:rowOff>
    </xdr:to>
    <xdr:cxnSp macro="">
      <xdr:nvCxnSpPr>
        <xdr:cNvPr id="328" name="直線コネクタ 327"/>
        <xdr:cNvCxnSpPr/>
      </xdr:nvCxnSpPr>
      <xdr:spPr>
        <a:xfrm>
          <a:off x="14401800" y="1042098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133985</xdr:rowOff>
    </xdr:from>
    <xdr:to>
      <xdr:col>68</xdr:col>
      <xdr:colOff>152400</xdr:colOff>
      <xdr:row>60</xdr:row>
      <xdr:rowOff>137432</xdr:rowOff>
    </xdr:to>
    <xdr:cxnSp macro="">
      <xdr:nvCxnSpPr>
        <xdr:cNvPr id="331" name="直線コネクタ 330"/>
        <xdr:cNvCxnSpPr/>
      </xdr:nvCxnSpPr>
      <xdr:spPr>
        <a:xfrm flipV="1">
          <a:off x="13512800" y="1042098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138340</xdr:rowOff>
    </xdr:from>
    <xdr:to>
      <xdr:col>81</xdr:col>
      <xdr:colOff>95250</xdr:colOff>
      <xdr:row>61</xdr:row>
      <xdr:rowOff>68490</xdr:rowOff>
    </xdr:to>
    <xdr:sp macro="" textlink="">
      <xdr:nvSpPr>
        <xdr:cNvPr id="341" name="楕円 340"/>
        <xdr:cNvSpPr/>
      </xdr:nvSpPr>
      <xdr:spPr>
        <a:xfrm>
          <a:off x="169672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154867</xdr:rowOff>
    </xdr:from>
    <xdr:ext cx="762000" cy="259045"/>
    <xdr:sp macro="" textlink="">
      <xdr:nvSpPr>
        <xdr:cNvPr id="342" name="定員管理の状況該当値テキスト"/>
        <xdr:cNvSpPr txBox="1"/>
      </xdr:nvSpPr>
      <xdr:spPr>
        <a:xfrm>
          <a:off x="17106900" y="102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122827</xdr:rowOff>
    </xdr:from>
    <xdr:to>
      <xdr:col>77</xdr:col>
      <xdr:colOff>95250</xdr:colOff>
      <xdr:row>61</xdr:row>
      <xdr:rowOff>52977</xdr:rowOff>
    </xdr:to>
    <xdr:sp macro="" textlink="">
      <xdr:nvSpPr>
        <xdr:cNvPr id="343" name="楕円 342"/>
        <xdr:cNvSpPr/>
      </xdr:nvSpPr>
      <xdr:spPr>
        <a:xfrm>
          <a:off x="16129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44" name="テキスト ボックス 343"/>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115933</xdr:rowOff>
    </xdr:from>
    <xdr:to>
      <xdr:col>73</xdr:col>
      <xdr:colOff>44450</xdr:colOff>
      <xdr:row>61</xdr:row>
      <xdr:rowOff>46083</xdr:rowOff>
    </xdr:to>
    <xdr:sp macro="" textlink="">
      <xdr:nvSpPr>
        <xdr:cNvPr id="345" name="楕円 344"/>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56260</xdr:rowOff>
    </xdr:from>
    <xdr:ext cx="762000" cy="259045"/>
    <xdr:sp macro="" textlink="">
      <xdr:nvSpPr>
        <xdr:cNvPr id="346" name="テキスト ボックス 345"/>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7" name="楕円 346"/>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8" name="テキスト ボックス 347"/>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86632</xdr:rowOff>
    </xdr:from>
    <xdr:to>
      <xdr:col>64</xdr:col>
      <xdr:colOff>152400</xdr:colOff>
      <xdr:row>61</xdr:row>
      <xdr:rowOff>16782</xdr:rowOff>
    </xdr:to>
    <xdr:sp macro="" textlink="">
      <xdr:nvSpPr>
        <xdr:cNvPr id="349" name="楕円 348"/>
        <xdr:cNvSpPr/>
      </xdr:nvSpPr>
      <xdr:spPr>
        <a:xfrm>
          <a:off x="13462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26959</xdr:rowOff>
    </xdr:from>
    <xdr:ext cx="762000" cy="259045"/>
    <xdr:sp macro="" textlink="">
      <xdr:nvSpPr>
        <xdr:cNvPr id="350" name="テキスト ボックス 349"/>
        <xdr:cNvSpPr txBox="1"/>
      </xdr:nvSpPr>
      <xdr:spPr>
        <a:xfrm>
          <a:off x="13131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元利償還金の減少に伴い、前年度と比較して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ポイント低下したものの、依然として類似団体内平均値を上回っている。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建設事業の抑制や交付税算入率の高い地方債を選択することで、実質的な負担減を図る。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140546</xdr:rowOff>
    </xdr:to>
    <xdr:cxnSp macro="">
      <xdr:nvCxnSpPr>
        <xdr:cNvPr id="384" name="直線コネクタ 383"/>
        <xdr:cNvCxnSpPr/>
      </xdr:nvCxnSpPr>
      <xdr:spPr>
        <a:xfrm flipV="1">
          <a:off x="16179800" y="708956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5"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164677</xdr:rowOff>
    </xdr:to>
    <xdr:cxnSp macro="">
      <xdr:nvCxnSpPr>
        <xdr:cNvPr id="387" name="直線コネクタ 386"/>
        <xdr:cNvCxnSpPr/>
      </xdr:nvCxnSpPr>
      <xdr:spPr>
        <a:xfrm flipV="1">
          <a:off x="15290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9" name="テキスト ボックス 388"/>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1270</xdr:rowOff>
    </xdr:to>
    <xdr:cxnSp macro="">
      <xdr:nvCxnSpPr>
        <xdr:cNvPr id="390" name="直線コネクタ 389"/>
        <xdr:cNvCxnSpPr/>
      </xdr:nvCxnSpPr>
      <xdr:spPr>
        <a:xfrm flipV="1">
          <a:off x="14401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2" name="テキスト ボックス 391"/>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1270</xdr:rowOff>
    </xdr:to>
    <xdr:cxnSp macro="">
      <xdr:nvCxnSpPr>
        <xdr:cNvPr id="393" name="直線コネクタ 392"/>
        <xdr:cNvCxnSpPr/>
      </xdr:nvCxnSpPr>
      <xdr:spPr>
        <a:xfrm>
          <a:off x="13512800" y="719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395" name="テキスト ボックス 394"/>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397" name="テキスト ボックス 39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403" name="楕円 402"/>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404" name="公債費負担の状況該当値テキスト"/>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5" name="楕円 404"/>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6" name="テキスト ボックス 405"/>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7" name="楕円 406"/>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8" name="テキスト ボックス 407"/>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9" name="楕円 408"/>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10" name="テキスト ボックス 409"/>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11" name="楕円 410"/>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12" name="テキスト ボックス 411"/>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ポイント低下したが、依然として類似団体内平均値を上回っている。</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93599</xdr:rowOff>
    </xdr:from>
    <xdr:to>
      <xdr:col>81</xdr:col>
      <xdr:colOff>44450</xdr:colOff>
      <xdr:row>19</xdr:row>
      <xdr:rowOff>112903</xdr:rowOff>
    </xdr:to>
    <xdr:cxnSp macro="">
      <xdr:nvCxnSpPr>
        <xdr:cNvPr id="446" name="直線コネクタ 445"/>
        <xdr:cNvCxnSpPr/>
      </xdr:nvCxnSpPr>
      <xdr:spPr>
        <a:xfrm flipV="1">
          <a:off x="16179800" y="335114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97621</xdr:rowOff>
    </xdr:from>
    <xdr:to>
      <xdr:col>77</xdr:col>
      <xdr:colOff>44450</xdr:colOff>
      <xdr:row>19</xdr:row>
      <xdr:rowOff>112903</xdr:rowOff>
    </xdr:to>
    <xdr:cxnSp macro="">
      <xdr:nvCxnSpPr>
        <xdr:cNvPr id="449" name="直線コネクタ 448"/>
        <xdr:cNvCxnSpPr/>
      </xdr:nvCxnSpPr>
      <xdr:spPr>
        <a:xfrm>
          <a:off x="15290800" y="335517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97621</xdr:rowOff>
    </xdr:from>
    <xdr:to>
      <xdr:col>72</xdr:col>
      <xdr:colOff>203200</xdr:colOff>
      <xdr:row>19</xdr:row>
      <xdr:rowOff>128990</xdr:rowOff>
    </xdr:to>
    <xdr:cxnSp macro="">
      <xdr:nvCxnSpPr>
        <xdr:cNvPr id="452" name="直線コネクタ 451"/>
        <xdr:cNvCxnSpPr/>
      </xdr:nvCxnSpPr>
      <xdr:spPr>
        <a:xfrm flipV="1">
          <a:off x="14401800" y="335517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128990</xdr:rowOff>
    </xdr:from>
    <xdr:to>
      <xdr:col>68</xdr:col>
      <xdr:colOff>152400</xdr:colOff>
      <xdr:row>20</xdr:row>
      <xdr:rowOff>41191</xdr:rowOff>
    </xdr:to>
    <xdr:cxnSp macro="">
      <xdr:nvCxnSpPr>
        <xdr:cNvPr id="455" name="直線コネクタ 454"/>
        <xdr:cNvCxnSpPr/>
      </xdr:nvCxnSpPr>
      <xdr:spPr>
        <a:xfrm flipV="1">
          <a:off x="13512800" y="3386540"/>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8" name="フローチャート: 判断 457"/>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9" name="テキスト ボックス 458"/>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42799</xdr:rowOff>
    </xdr:from>
    <xdr:to>
      <xdr:col>81</xdr:col>
      <xdr:colOff>95250</xdr:colOff>
      <xdr:row>19</xdr:row>
      <xdr:rowOff>144399</xdr:rowOff>
    </xdr:to>
    <xdr:sp macro="" textlink="">
      <xdr:nvSpPr>
        <xdr:cNvPr id="465" name="楕円 464"/>
        <xdr:cNvSpPr/>
      </xdr:nvSpPr>
      <xdr:spPr>
        <a:xfrm>
          <a:off x="16967200" y="3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14876</xdr:rowOff>
    </xdr:from>
    <xdr:ext cx="762000" cy="259045"/>
    <xdr:sp macro="" textlink="">
      <xdr:nvSpPr>
        <xdr:cNvPr id="466" name="将来負担の状況該当値テキスト"/>
        <xdr:cNvSpPr txBox="1"/>
      </xdr:nvSpPr>
      <xdr:spPr>
        <a:xfrm>
          <a:off x="17106900" y="327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62103</xdr:rowOff>
    </xdr:from>
    <xdr:to>
      <xdr:col>77</xdr:col>
      <xdr:colOff>95250</xdr:colOff>
      <xdr:row>19</xdr:row>
      <xdr:rowOff>163703</xdr:rowOff>
    </xdr:to>
    <xdr:sp macro="" textlink="">
      <xdr:nvSpPr>
        <xdr:cNvPr id="467" name="楕円 466"/>
        <xdr:cNvSpPr/>
      </xdr:nvSpPr>
      <xdr:spPr>
        <a:xfrm>
          <a:off x="16129000" y="33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148480</xdr:rowOff>
    </xdr:from>
    <xdr:ext cx="736600" cy="259045"/>
    <xdr:sp macro="" textlink="">
      <xdr:nvSpPr>
        <xdr:cNvPr id="468" name="テキスト ボックス 467"/>
        <xdr:cNvSpPr txBox="1"/>
      </xdr:nvSpPr>
      <xdr:spPr>
        <a:xfrm>
          <a:off x="15798800" y="340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46821</xdr:rowOff>
    </xdr:from>
    <xdr:to>
      <xdr:col>73</xdr:col>
      <xdr:colOff>44450</xdr:colOff>
      <xdr:row>19</xdr:row>
      <xdr:rowOff>148421</xdr:rowOff>
    </xdr:to>
    <xdr:sp macro="" textlink="">
      <xdr:nvSpPr>
        <xdr:cNvPr id="469" name="楕円 468"/>
        <xdr:cNvSpPr/>
      </xdr:nvSpPr>
      <xdr:spPr>
        <a:xfrm>
          <a:off x="15240000" y="33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133198</xdr:rowOff>
    </xdr:from>
    <xdr:ext cx="762000" cy="259045"/>
    <xdr:sp macro="" textlink="">
      <xdr:nvSpPr>
        <xdr:cNvPr id="470" name="テキスト ボックス 469"/>
        <xdr:cNvSpPr txBox="1"/>
      </xdr:nvSpPr>
      <xdr:spPr>
        <a:xfrm>
          <a:off x="14909800" y="33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78190</xdr:rowOff>
    </xdr:from>
    <xdr:to>
      <xdr:col>68</xdr:col>
      <xdr:colOff>203200</xdr:colOff>
      <xdr:row>20</xdr:row>
      <xdr:rowOff>8340</xdr:rowOff>
    </xdr:to>
    <xdr:sp macro="" textlink="">
      <xdr:nvSpPr>
        <xdr:cNvPr id="471" name="楕円 470"/>
        <xdr:cNvSpPr/>
      </xdr:nvSpPr>
      <xdr:spPr>
        <a:xfrm>
          <a:off x="14351000" y="33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164567</xdr:rowOff>
    </xdr:from>
    <xdr:ext cx="762000" cy="259045"/>
    <xdr:sp macro="" textlink="">
      <xdr:nvSpPr>
        <xdr:cNvPr id="472" name="テキスト ボックス 471"/>
        <xdr:cNvSpPr txBox="1"/>
      </xdr:nvSpPr>
      <xdr:spPr>
        <a:xfrm>
          <a:off x="14020800" y="342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161841</xdr:rowOff>
    </xdr:from>
    <xdr:to>
      <xdr:col>64</xdr:col>
      <xdr:colOff>152400</xdr:colOff>
      <xdr:row>20</xdr:row>
      <xdr:rowOff>91991</xdr:rowOff>
    </xdr:to>
    <xdr:sp macro="" textlink="">
      <xdr:nvSpPr>
        <xdr:cNvPr id="473" name="楕円 472"/>
        <xdr:cNvSpPr/>
      </xdr:nvSpPr>
      <xdr:spPr>
        <a:xfrm>
          <a:off x="13462000" y="341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76768</xdr:rowOff>
    </xdr:from>
    <xdr:ext cx="762000" cy="259045"/>
    <xdr:sp macro="" textlink="">
      <xdr:nvSpPr>
        <xdr:cNvPr id="474" name="テキスト ボックス 473"/>
        <xdr:cNvSpPr txBox="1"/>
      </xdr:nvSpPr>
      <xdr:spPr>
        <a:xfrm>
          <a:off x="13131800" y="350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退職手当の減少により、前年度と比較して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xdr:rowOff>
    </xdr:from>
    <xdr:to>
      <xdr:col>24</xdr:col>
      <xdr:colOff>25400</xdr:colOff>
      <xdr:row>38</xdr:row>
      <xdr:rowOff>44704</xdr:rowOff>
    </xdr:to>
    <xdr:cxnSp macro="">
      <xdr:nvCxnSpPr>
        <xdr:cNvPr id="64" name="直線コネクタ 63"/>
        <xdr:cNvCxnSpPr/>
      </xdr:nvCxnSpPr>
      <xdr:spPr>
        <a:xfrm flipV="1">
          <a:off x="3987800" y="65232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38</xdr:row>
      <xdr:rowOff>44704</xdr:rowOff>
    </xdr:to>
    <xdr:cxnSp macro="">
      <xdr:nvCxnSpPr>
        <xdr:cNvPr id="67" name="直線コネクタ 66"/>
        <xdr:cNvCxnSpPr/>
      </xdr:nvCxnSpPr>
      <xdr:spPr>
        <a:xfrm>
          <a:off x="3098800" y="635863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115570</xdr:rowOff>
    </xdr:to>
    <xdr:cxnSp macro="">
      <xdr:nvCxnSpPr>
        <xdr:cNvPr id="70" name="直線コネクタ 69"/>
        <xdr:cNvCxnSpPr/>
      </xdr:nvCxnSpPr>
      <xdr:spPr>
        <a:xfrm flipV="1">
          <a:off x="2209800" y="63586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35560</xdr:rowOff>
    </xdr:to>
    <xdr:cxnSp macro="">
      <xdr:nvCxnSpPr>
        <xdr:cNvPr id="73" name="直線コネクタ 72"/>
        <xdr:cNvCxnSpPr/>
      </xdr:nvCxnSpPr>
      <xdr:spPr>
        <a:xfrm flipV="1">
          <a:off x="1320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78249</xdr:rowOff>
    </xdr:from>
    <xdr:ext cx="762000" cy="259045"/>
    <xdr:sp macro="" textlink="">
      <xdr:nvSpPr>
        <xdr:cNvPr id="77" name="テキスト ボックス 76"/>
        <xdr:cNvSpPr txBox="1"/>
      </xdr:nvSpPr>
      <xdr:spPr>
        <a:xfrm>
          <a:off x="939800" y="62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ポイント上昇しており、依然として類似団体内平均値より高い数値を示している。</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139700</xdr:rowOff>
    </xdr:from>
    <xdr:to>
      <xdr:col>82</xdr:col>
      <xdr:colOff>107950</xdr:colOff>
      <xdr:row>19</xdr:row>
      <xdr:rowOff>31750</xdr:rowOff>
    </xdr:to>
    <xdr:cxnSp macro="">
      <xdr:nvCxnSpPr>
        <xdr:cNvPr id="125" name="直線コネクタ 124"/>
        <xdr:cNvCxnSpPr/>
      </xdr:nvCxnSpPr>
      <xdr:spPr>
        <a:xfrm>
          <a:off x="15671800" y="3225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139700</xdr:rowOff>
    </xdr:to>
    <xdr:cxnSp macro="">
      <xdr:nvCxnSpPr>
        <xdr:cNvPr id="128" name="直線コネクタ 127"/>
        <xdr:cNvCxnSpPr/>
      </xdr:nvCxnSpPr>
      <xdr:spPr>
        <a:xfrm>
          <a:off x="14782800" y="3048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107950</xdr:rowOff>
    </xdr:from>
    <xdr:to>
      <xdr:col>73</xdr:col>
      <xdr:colOff>180975</xdr:colOff>
      <xdr:row>17</xdr:row>
      <xdr:rowOff>133350</xdr:rowOff>
    </xdr:to>
    <xdr:cxnSp macro="">
      <xdr:nvCxnSpPr>
        <xdr:cNvPr id="131" name="直線コネクタ 130"/>
        <xdr:cNvCxnSpPr/>
      </xdr:nvCxnSpPr>
      <xdr:spPr>
        <a:xfrm>
          <a:off x="13893800" y="302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0</xdr:rowOff>
    </xdr:to>
    <xdr:cxnSp macro="">
      <xdr:nvCxnSpPr>
        <xdr:cNvPr id="134" name="直線コネクタ 133"/>
        <xdr:cNvCxnSpPr/>
      </xdr:nvCxnSpPr>
      <xdr:spPr>
        <a:xfrm flipV="1">
          <a:off x="13004800" y="302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4" name="楕円 143"/>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5"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88900</xdr:rowOff>
    </xdr:from>
    <xdr:to>
      <xdr:col>78</xdr:col>
      <xdr:colOff>120650</xdr:colOff>
      <xdr:row>19</xdr:row>
      <xdr:rowOff>19050</xdr:rowOff>
    </xdr:to>
    <xdr:sp macro="" textlink="">
      <xdr:nvSpPr>
        <xdr:cNvPr id="146" name="楕円 145"/>
        <xdr:cNvSpPr/>
      </xdr:nvSpPr>
      <xdr:spPr>
        <a:xfrm>
          <a:off x="15621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47" name="テキスト ボックス 146"/>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48" name="楕円 147"/>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168927</xdr:rowOff>
    </xdr:from>
    <xdr:ext cx="762000" cy="259045"/>
    <xdr:sp macro="" textlink="">
      <xdr:nvSpPr>
        <xdr:cNvPr id="149" name="テキスト ボックス 148"/>
        <xdr:cNvSpPr txBox="1"/>
      </xdr:nvSpPr>
      <xdr:spPr>
        <a:xfrm>
          <a:off x="14401800" y="308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57150</xdr:rowOff>
    </xdr:from>
    <xdr:to>
      <xdr:col>69</xdr:col>
      <xdr:colOff>142875</xdr:colOff>
      <xdr:row>17</xdr:row>
      <xdr:rowOff>158750</xdr:rowOff>
    </xdr:to>
    <xdr:sp macro="" textlink="">
      <xdr:nvSpPr>
        <xdr:cNvPr id="150" name="楕円 149"/>
        <xdr:cNvSpPr/>
      </xdr:nvSpPr>
      <xdr:spPr>
        <a:xfrm>
          <a:off x="13843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143527</xdr:rowOff>
    </xdr:from>
    <xdr:ext cx="762000" cy="259045"/>
    <xdr:sp macro="" textlink="">
      <xdr:nvSpPr>
        <xdr:cNvPr id="151" name="テキスト ボックス 150"/>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2" name="楕円 151"/>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53" name="テキスト ボックス 152"/>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類似団体内平均値より低い値であるが、上昇傾向にある。</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94343</xdr:rowOff>
    </xdr:from>
    <xdr:to>
      <xdr:col>24</xdr:col>
      <xdr:colOff>25400</xdr:colOff>
      <xdr:row>56</xdr:row>
      <xdr:rowOff>127000</xdr:rowOff>
    </xdr:to>
    <xdr:cxnSp macro="">
      <xdr:nvCxnSpPr>
        <xdr:cNvPr id="188" name="直線コネクタ 187"/>
        <xdr:cNvCxnSpPr/>
      </xdr:nvCxnSpPr>
      <xdr:spPr>
        <a:xfrm>
          <a:off x="3987800" y="9695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94343</xdr:rowOff>
    </xdr:to>
    <xdr:cxnSp macro="">
      <xdr:nvCxnSpPr>
        <xdr:cNvPr id="191" name="直線コネクタ 190"/>
        <xdr:cNvCxnSpPr/>
      </xdr:nvCxnSpPr>
      <xdr:spPr>
        <a:xfrm>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78015</xdr:rowOff>
    </xdr:to>
    <xdr:cxnSp macro="">
      <xdr:nvCxnSpPr>
        <xdr:cNvPr id="194" name="直線コネクタ 193"/>
        <xdr:cNvCxnSpPr/>
      </xdr:nvCxnSpPr>
      <xdr:spPr>
        <a:xfrm>
          <a:off x="2209800" y="95649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135165</xdr:rowOff>
    </xdr:to>
    <xdr:cxnSp macro="">
      <xdr:nvCxnSpPr>
        <xdr:cNvPr id="197" name="直線コネクタ 196"/>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9" name="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0" name="テキスト ボックス 209"/>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1" name="楕円 210"/>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2" name="テキスト ボックス 211"/>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3" name="楕円 212"/>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4" name="テキスト ボックス 213"/>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5" name="楕円 214"/>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6" name="テキスト ボックス 215"/>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過去の下水道事業の積極的な実施により繰出金が多いため、類似団体内平均値を大きく上回っている。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46990</xdr:rowOff>
    </xdr:from>
    <xdr:to>
      <xdr:col>82</xdr:col>
      <xdr:colOff>107950</xdr:colOff>
      <xdr:row>61</xdr:row>
      <xdr:rowOff>54610</xdr:rowOff>
    </xdr:to>
    <xdr:cxnSp macro="">
      <xdr:nvCxnSpPr>
        <xdr:cNvPr id="249" name="直線コネクタ 248"/>
        <xdr:cNvCxnSpPr/>
      </xdr:nvCxnSpPr>
      <xdr:spPr>
        <a:xfrm>
          <a:off x="15671800" y="10505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31750</xdr:rowOff>
    </xdr:from>
    <xdr:to>
      <xdr:col>78</xdr:col>
      <xdr:colOff>69850</xdr:colOff>
      <xdr:row>61</xdr:row>
      <xdr:rowOff>46990</xdr:rowOff>
    </xdr:to>
    <xdr:cxnSp macro="">
      <xdr:nvCxnSpPr>
        <xdr:cNvPr id="252" name="直線コネクタ 251"/>
        <xdr:cNvCxnSpPr/>
      </xdr:nvCxnSpPr>
      <xdr:spPr>
        <a:xfrm>
          <a:off x="14782800" y="1049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31750</xdr:rowOff>
    </xdr:to>
    <xdr:cxnSp macro="">
      <xdr:nvCxnSpPr>
        <xdr:cNvPr id="255" name="直線コネクタ 254"/>
        <xdr:cNvCxnSpPr/>
      </xdr:nvCxnSpPr>
      <xdr:spPr>
        <a:xfrm>
          <a:off x="13893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142240</xdr:rowOff>
    </xdr:to>
    <xdr:cxnSp macro="">
      <xdr:nvCxnSpPr>
        <xdr:cNvPr id="258" name="直線コネクタ 257"/>
        <xdr:cNvCxnSpPr/>
      </xdr:nvCxnSpPr>
      <xdr:spPr>
        <a:xfrm flipV="1">
          <a:off x="13004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3810</xdr:rowOff>
    </xdr:from>
    <xdr:to>
      <xdr:col>82</xdr:col>
      <xdr:colOff>158750</xdr:colOff>
      <xdr:row>61</xdr:row>
      <xdr:rowOff>105410</xdr:rowOff>
    </xdr:to>
    <xdr:sp macro="" textlink="">
      <xdr:nvSpPr>
        <xdr:cNvPr id="268" name="楕円 267"/>
        <xdr:cNvSpPr/>
      </xdr:nvSpPr>
      <xdr:spPr>
        <a:xfrm>
          <a:off x="164592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147337</xdr:rowOff>
    </xdr:from>
    <xdr:ext cx="762000" cy="259045"/>
    <xdr:sp macro="" textlink="">
      <xdr:nvSpPr>
        <xdr:cNvPr id="269" name="その他該当値テキスト"/>
        <xdr:cNvSpPr txBox="1"/>
      </xdr:nvSpPr>
      <xdr:spPr>
        <a:xfrm>
          <a:off x="165989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167640</xdr:rowOff>
    </xdr:from>
    <xdr:to>
      <xdr:col>78</xdr:col>
      <xdr:colOff>120650</xdr:colOff>
      <xdr:row>61</xdr:row>
      <xdr:rowOff>97790</xdr:rowOff>
    </xdr:to>
    <xdr:sp macro="" textlink="">
      <xdr:nvSpPr>
        <xdr:cNvPr id="270" name="楕円 269"/>
        <xdr:cNvSpPr/>
      </xdr:nvSpPr>
      <xdr:spPr>
        <a:xfrm>
          <a:off x="1562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82567</xdr:rowOff>
    </xdr:from>
    <xdr:ext cx="736600" cy="259045"/>
    <xdr:sp macro="" textlink="">
      <xdr:nvSpPr>
        <xdr:cNvPr id="271" name="テキスト ボックス 270"/>
        <xdr:cNvSpPr txBox="1"/>
      </xdr:nvSpPr>
      <xdr:spPr>
        <a:xfrm>
          <a:off x="15290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152400</xdr:rowOff>
    </xdr:from>
    <xdr:to>
      <xdr:col>74</xdr:col>
      <xdr:colOff>31750</xdr:colOff>
      <xdr:row>61</xdr:row>
      <xdr:rowOff>82550</xdr:rowOff>
    </xdr:to>
    <xdr:sp macro="" textlink="">
      <xdr:nvSpPr>
        <xdr:cNvPr id="272" name="楕円 271"/>
        <xdr:cNvSpPr/>
      </xdr:nvSpPr>
      <xdr:spPr>
        <a:xfrm>
          <a:off x="14732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67327</xdr:rowOff>
    </xdr:from>
    <xdr:ext cx="762000" cy="259045"/>
    <xdr:sp macro="" textlink="">
      <xdr:nvSpPr>
        <xdr:cNvPr id="273" name="テキスト ボックス 272"/>
        <xdr:cNvSpPr txBox="1"/>
      </xdr:nvSpPr>
      <xdr:spPr>
        <a:xfrm>
          <a:off x="14401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91440</xdr:rowOff>
    </xdr:from>
    <xdr:to>
      <xdr:col>65</xdr:col>
      <xdr:colOff>53975</xdr:colOff>
      <xdr:row>61</xdr:row>
      <xdr:rowOff>21590</xdr:rowOff>
    </xdr:to>
    <xdr:sp macro="" textlink="">
      <xdr:nvSpPr>
        <xdr:cNvPr id="276" name="楕円 275"/>
        <xdr:cNvSpPr/>
      </xdr:nvSpPr>
      <xdr:spPr>
        <a:xfrm>
          <a:off x="12954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6367</xdr:rowOff>
    </xdr:from>
    <xdr:ext cx="762000" cy="259045"/>
    <xdr:sp macro="" textlink="">
      <xdr:nvSpPr>
        <xdr:cNvPr id="277" name="テキスト ボックス 276"/>
        <xdr:cNvSpPr txBox="1"/>
      </xdr:nvSpPr>
      <xdr:spPr>
        <a:xfrm>
          <a:off x="12623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ポイント上昇しているが、類似団体内平均値を下回っている。引き続き、補助金等の適正な執行に努める。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72136</xdr:rowOff>
    </xdr:to>
    <xdr:cxnSp macro="">
      <xdr:nvCxnSpPr>
        <xdr:cNvPr id="307" name="直線コネクタ 306"/>
        <xdr:cNvCxnSpPr/>
      </xdr:nvCxnSpPr>
      <xdr:spPr>
        <a:xfrm>
          <a:off x="15671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76708</xdr:rowOff>
    </xdr:to>
    <xdr:cxnSp macro="">
      <xdr:nvCxnSpPr>
        <xdr:cNvPr id="310" name="直線コネクタ 309"/>
        <xdr:cNvCxnSpPr/>
      </xdr:nvCxnSpPr>
      <xdr:spPr>
        <a:xfrm flipV="1">
          <a:off x="14782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13" name="直線コネクタ 312"/>
        <xdr:cNvCxnSpPr/>
      </xdr:nvCxnSpPr>
      <xdr:spPr>
        <a:xfrm>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44704</xdr:rowOff>
    </xdr:to>
    <xdr:cxnSp macro="">
      <xdr:nvCxnSpPr>
        <xdr:cNvPr id="316" name="直線コネクタ 315"/>
        <xdr:cNvCxnSpPr/>
      </xdr:nvCxnSpPr>
      <xdr:spPr>
        <a:xfrm flipV="1">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8" name="テキスト ボックス 317"/>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0" name="テキスト ボックス 319"/>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6" name="楕円 325"/>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7"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1" name="テキスト ボックス 330"/>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2" name="楕円 331"/>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3" name="テキスト ボックス 33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4" name="楕円 333"/>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5" name="テキスト ボックス 334"/>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元利償還金の減少に伴い、前年度と比較して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ポイント低下しており、類似団体内平均値との差が広がった。</a:t>
          </a:r>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19231</xdr:rowOff>
    </xdr:from>
    <xdr:to>
      <xdr:col>24</xdr:col>
      <xdr:colOff>25400</xdr:colOff>
      <xdr:row>77</xdr:row>
      <xdr:rowOff>4536</xdr:rowOff>
    </xdr:to>
    <xdr:cxnSp macro="">
      <xdr:nvCxnSpPr>
        <xdr:cNvPr id="370" name="直線コネクタ 369"/>
        <xdr:cNvCxnSpPr/>
      </xdr:nvCxnSpPr>
      <xdr:spPr>
        <a:xfrm flipV="1">
          <a:off x="3987800" y="13049431"/>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4536</xdr:rowOff>
    </xdr:from>
    <xdr:to>
      <xdr:col>19</xdr:col>
      <xdr:colOff>187325</xdr:colOff>
      <xdr:row>77</xdr:row>
      <xdr:rowOff>43724</xdr:rowOff>
    </xdr:to>
    <xdr:cxnSp macro="">
      <xdr:nvCxnSpPr>
        <xdr:cNvPr id="373" name="直線コネクタ 372"/>
        <xdr:cNvCxnSpPr/>
      </xdr:nvCxnSpPr>
      <xdr:spPr>
        <a:xfrm flipV="1">
          <a:off x="3098800" y="13206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43724</xdr:rowOff>
    </xdr:from>
    <xdr:to>
      <xdr:col>15</xdr:col>
      <xdr:colOff>98425</xdr:colOff>
      <xdr:row>77</xdr:row>
      <xdr:rowOff>56787</xdr:rowOff>
    </xdr:to>
    <xdr:cxnSp macro="">
      <xdr:nvCxnSpPr>
        <xdr:cNvPr id="376" name="直線コネクタ 375"/>
        <xdr:cNvCxnSpPr/>
      </xdr:nvCxnSpPr>
      <xdr:spPr>
        <a:xfrm flipV="1">
          <a:off x="2209800" y="132453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56787</xdr:rowOff>
    </xdr:from>
    <xdr:to>
      <xdr:col>11</xdr:col>
      <xdr:colOff>9525</xdr:colOff>
      <xdr:row>77</xdr:row>
      <xdr:rowOff>154758</xdr:rowOff>
    </xdr:to>
    <xdr:cxnSp macro="">
      <xdr:nvCxnSpPr>
        <xdr:cNvPr id="379" name="直線コネクタ 378"/>
        <xdr:cNvCxnSpPr/>
      </xdr:nvCxnSpPr>
      <xdr:spPr>
        <a:xfrm flipV="1">
          <a:off x="1320800" y="1325843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117764</xdr:rowOff>
    </xdr:from>
    <xdr:ext cx="762000" cy="259045"/>
    <xdr:sp macro="" textlink="">
      <xdr:nvSpPr>
        <xdr:cNvPr id="381" name="テキスト ボックス 380"/>
        <xdr:cNvSpPr txBox="1"/>
      </xdr:nvSpPr>
      <xdr:spPr>
        <a:xfrm>
          <a:off x="1828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139881</xdr:rowOff>
    </xdr:from>
    <xdr:to>
      <xdr:col>24</xdr:col>
      <xdr:colOff>76200</xdr:colOff>
      <xdr:row>76</xdr:row>
      <xdr:rowOff>70031</xdr:rowOff>
    </xdr:to>
    <xdr:sp macro="" textlink="">
      <xdr:nvSpPr>
        <xdr:cNvPr id="389" name="楕円 388"/>
        <xdr:cNvSpPr/>
      </xdr:nvSpPr>
      <xdr:spPr>
        <a:xfrm>
          <a:off x="47752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156408</xdr:rowOff>
    </xdr:from>
    <xdr:ext cx="762000" cy="259045"/>
    <xdr:sp macro="" textlink="">
      <xdr:nvSpPr>
        <xdr:cNvPr id="390" name="公債費該当値テキスト"/>
        <xdr:cNvSpPr txBox="1"/>
      </xdr:nvSpPr>
      <xdr:spPr>
        <a:xfrm>
          <a:off x="4914900" y="1284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125186</xdr:rowOff>
    </xdr:from>
    <xdr:to>
      <xdr:col>20</xdr:col>
      <xdr:colOff>38100</xdr:colOff>
      <xdr:row>77</xdr:row>
      <xdr:rowOff>55336</xdr:rowOff>
    </xdr:to>
    <xdr:sp macro="" textlink="">
      <xdr:nvSpPr>
        <xdr:cNvPr id="391" name="楕円 390"/>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92" name="テキスト ボックス 391"/>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164374</xdr:rowOff>
    </xdr:from>
    <xdr:to>
      <xdr:col>15</xdr:col>
      <xdr:colOff>149225</xdr:colOff>
      <xdr:row>77</xdr:row>
      <xdr:rowOff>94524</xdr:rowOff>
    </xdr:to>
    <xdr:sp macro="" textlink="">
      <xdr:nvSpPr>
        <xdr:cNvPr id="393" name="楕円 392"/>
        <xdr:cNvSpPr/>
      </xdr:nvSpPr>
      <xdr:spPr>
        <a:xfrm>
          <a:off x="3048000" y="131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104701</xdr:rowOff>
    </xdr:from>
    <xdr:ext cx="762000" cy="259045"/>
    <xdr:sp macro="" textlink="">
      <xdr:nvSpPr>
        <xdr:cNvPr id="394" name="テキスト ボックス 393"/>
        <xdr:cNvSpPr txBox="1"/>
      </xdr:nvSpPr>
      <xdr:spPr>
        <a:xfrm>
          <a:off x="2717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5987</xdr:rowOff>
    </xdr:from>
    <xdr:to>
      <xdr:col>11</xdr:col>
      <xdr:colOff>60325</xdr:colOff>
      <xdr:row>77</xdr:row>
      <xdr:rowOff>107587</xdr:rowOff>
    </xdr:to>
    <xdr:sp macro="" textlink="">
      <xdr:nvSpPr>
        <xdr:cNvPr id="395" name="楕円 394"/>
        <xdr:cNvSpPr/>
      </xdr:nvSpPr>
      <xdr:spPr>
        <a:xfrm>
          <a:off x="2159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96" name="テキスト ボックス 395"/>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103958</xdr:rowOff>
    </xdr:from>
    <xdr:to>
      <xdr:col>6</xdr:col>
      <xdr:colOff>171450</xdr:colOff>
      <xdr:row>78</xdr:row>
      <xdr:rowOff>34108</xdr:rowOff>
    </xdr:to>
    <xdr:sp macro="" textlink="">
      <xdr:nvSpPr>
        <xdr:cNvPr id="397" name="楕円 396"/>
        <xdr:cNvSpPr/>
      </xdr:nvSpPr>
      <xdr:spPr>
        <a:xfrm>
          <a:off x="1270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44285</xdr:rowOff>
    </xdr:from>
    <xdr:ext cx="762000" cy="259045"/>
    <xdr:sp macro="" textlink="">
      <xdr:nvSpPr>
        <xdr:cNvPr id="398" name="テキスト ボックス 397"/>
        <xdr:cNvSpPr txBox="1"/>
      </xdr:nvSpPr>
      <xdr:spPr>
        <a:xfrm>
          <a:off x="939800" y="130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過去の下水道事業の積極的な実施による繰出金が多いことが類似団体内平均値を大きく上回っている要因である。その他経常的にかかる経費も含めて、行財政健全化に努め、改善を図る。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79</xdr:row>
      <xdr:rowOff>161289</xdr:rowOff>
    </xdr:to>
    <xdr:cxnSp macro="">
      <xdr:nvCxnSpPr>
        <xdr:cNvPr id="429" name="直線コネクタ 428"/>
        <xdr:cNvCxnSpPr/>
      </xdr:nvCxnSpPr>
      <xdr:spPr>
        <a:xfrm>
          <a:off x="15671800" y="136555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110998</xdr:rowOff>
    </xdr:to>
    <xdr:cxnSp macro="">
      <xdr:nvCxnSpPr>
        <xdr:cNvPr id="432" name="直線コネクタ 431"/>
        <xdr:cNvCxnSpPr/>
      </xdr:nvCxnSpPr>
      <xdr:spPr>
        <a:xfrm>
          <a:off x="14782800" y="13513815"/>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140715</xdr:rowOff>
    </xdr:to>
    <xdr:cxnSp macro="">
      <xdr:nvCxnSpPr>
        <xdr:cNvPr id="435" name="直線コネクタ 434"/>
        <xdr:cNvCxnSpPr/>
      </xdr:nvCxnSpPr>
      <xdr:spPr>
        <a:xfrm>
          <a:off x="13893800" y="134406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149861</xdr:rowOff>
    </xdr:to>
    <xdr:cxnSp macro="">
      <xdr:nvCxnSpPr>
        <xdr:cNvPr id="438" name="直線コネクタ 437"/>
        <xdr:cNvCxnSpPr/>
      </xdr:nvCxnSpPr>
      <xdr:spPr>
        <a:xfrm flipV="1">
          <a:off x="13004800" y="134406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42" name="テキスト ボックス 44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110489</xdr:rowOff>
    </xdr:from>
    <xdr:to>
      <xdr:col>82</xdr:col>
      <xdr:colOff>158750</xdr:colOff>
      <xdr:row>80</xdr:row>
      <xdr:rowOff>40639</xdr:rowOff>
    </xdr:to>
    <xdr:sp macro="" textlink="">
      <xdr:nvSpPr>
        <xdr:cNvPr id="448" name="楕円 447"/>
        <xdr:cNvSpPr/>
      </xdr:nvSpPr>
      <xdr:spPr>
        <a:xfrm>
          <a:off x="16459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82566</xdr:rowOff>
    </xdr:from>
    <xdr:ext cx="762000" cy="259045"/>
    <xdr:sp macro="" textlink="">
      <xdr:nvSpPr>
        <xdr:cNvPr id="449" name="公債費以外該当値テキスト"/>
        <xdr:cNvSpPr txBox="1"/>
      </xdr:nvSpPr>
      <xdr:spPr>
        <a:xfrm>
          <a:off x="16598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50" name="楕円 449"/>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51" name="テキスト ボックス 45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2" name="楕円 451"/>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3" name="テキスト ボックス 452"/>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4" name="楕円 453"/>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5" name="テキスト ボックス 454"/>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6" name="楕円 455"/>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7" name="テキスト ボックス 456"/>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60472</xdr:rowOff>
    </xdr:from>
    <xdr:to>
      <xdr:col>29</xdr:col>
      <xdr:colOff>127000</xdr:colOff>
      <xdr:row>16</xdr:row>
      <xdr:rowOff>86075</xdr:rowOff>
    </xdr:to>
    <xdr:cxnSp macro="">
      <xdr:nvCxnSpPr>
        <xdr:cNvPr id="52" name="直線コネクタ 51"/>
        <xdr:cNvCxnSpPr/>
      </xdr:nvCxnSpPr>
      <xdr:spPr bwMode="auto">
        <a:xfrm flipV="1">
          <a:off x="5003800" y="2851297"/>
          <a:ext cx="6477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45249</xdr:rowOff>
    </xdr:from>
    <xdr:ext cx="762000" cy="259045"/>
    <xdr:sp macro="" textlink="">
      <xdr:nvSpPr>
        <xdr:cNvPr id="53" name="人口1人当たり決算額の推移平均値テキスト130"/>
        <xdr:cNvSpPr txBox="1"/>
      </xdr:nvSpPr>
      <xdr:spPr>
        <a:xfrm>
          <a:off x="5740400" y="283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86075</xdr:rowOff>
    </xdr:from>
    <xdr:to>
      <xdr:col>26</xdr:col>
      <xdr:colOff>50800</xdr:colOff>
      <xdr:row>16</xdr:row>
      <xdr:rowOff>115891</xdr:rowOff>
    </xdr:to>
    <xdr:cxnSp macro="">
      <xdr:nvCxnSpPr>
        <xdr:cNvPr id="55" name="直線コネクタ 54"/>
        <xdr:cNvCxnSpPr/>
      </xdr:nvCxnSpPr>
      <xdr:spPr bwMode="auto">
        <a:xfrm flipV="1">
          <a:off x="4305300" y="2876900"/>
          <a:ext cx="698500" cy="2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104624</xdr:rowOff>
    </xdr:from>
    <xdr:to>
      <xdr:col>22</xdr:col>
      <xdr:colOff>114300</xdr:colOff>
      <xdr:row>16</xdr:row>
      <xdr:rowOff>115891</xdr:rowOff>
    </xdr:to>
    <xdr:cxnSp macro="">
      <xdr:nvCxnSpPr>
        <xdr:cNvPr id="58" name="直線コネクタ 57"/>
        <xdr:cNvCxnSpPr/>
      </xdr:nvCxnSpPr>
      <xdr:spPr bwMode="auto">
        <a:xfrm>
          <a:off x="3606800" y="2895449"/>
          <a:ext cx="6985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104624</xdr:rowOff>
    </xdr:from>
    <xdr:to>
      <xdr:col>18</xdr:col>
      <xdr:colOff>177800</xdr:colOff>
      <xdr:row>16</xdr:row>
      <xdr:rowOff>106372</xdr:rowOff>
    </xdr:to>
    <xdr:cxnSp macro="">
      <xdr:nvCxnSpPr>
        <xdr:cNvPr id="61" name="直線コネクタ 60"/>
        <xdr:cNvCxnSpPr/>
      </xdr:nvCxnSpPr>
      <xdr:spPr bwMode="auto">
        <a:xfrm flipV="1">
          <a:off x="2908300" y="2895449"/>
          <a:ext cx="698500" cy="1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9672</xdr:rowOff>
    </xdr:from>
    <xdr:to>
      <xdr:col>29</xdr:col>
      <xdr:colOff>177800</xdr:colOff>
      <xdr:row>16</xdr:row>
      <xdr:rowOff>111272</xdr:rowOff>
    </xdr:to>
    <xdr:sp macro="" textlink="">
      <xdr:nvSpPr>
        <xdr:cNvPr id="71" name="楕円 70"/>
        <xdr:cNvSpPr/>
      </xdr:nvSpPr>
      <xdr:spPr bwMode="auto">
        <a:xfrm>
          <a:off x="5600700" y="280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26199</xdr:rowOff>
    </xdr:from>
    <xdr:ext cx="762000" cy="259045"/>
    <xdr:sp macro="" textlink="">
      <xdr:nvSpPr>
        <xdr:cNvPr id="72" name="人口1人当たり決算額の推移該当値テキスト130"/>
        <xdr:cNvSpPr txBox="1"/>
      </xdr:nvSpPr>
      <xdr:spPr>
        <a:xfrm>
          <a:off x="5740400" y="264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35275</xdr:rowOff>
    </xdr:from>
    <xdr:to>
      <xdr:col>26</xdr:col>
      <xdr:colOff>101600</xdr:colOff>
      <xdr:row>16</xdr:row>
      <xdr:rowOff>136875</xdr:rowOff>
    </xdr:to>
    <xdr:sp macro="" textlink="">
      <xdr:nvSpPr>
        <xdr:cNvPr id="73" name="楕円 72"/>
        <xdr:cNvSpPr/>
      </xdr:nvSpPr>
      <xdr:spPr bwMode="auto">
        <a:xfrm>
          <a:off x="4953000" y="282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147052</xdr:rowOff>
    </xdr:from>
    <xdr:ext cx="736600" cy="259045"/>
    <xdr:sp macro="" textlink="">
      <xdr:nvSpPr>
        <xdr:cNvPr id="74" name="テキスト ボックス 73"/>
        <xdr:cNvSpPr txBox="1"/>
      </xdr:nvSpPr>
      <xdr:spPr>
        <a:xfrm>
          <a:off x="4622800" y="259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65091</xdr:rowOff>
    </xdr:from>
    <xdr:to>
      <xdr:col>22</xdr:col>
      <xdr:colOff>165100</xdr:colOff>
      <xdr:row>16</xdr:row>
      <xdr:rowOff>166691</xdr:rowOff>
    </xdr:to>
    <xdr:sp macro="" textlink="">
      <xdr:nvSpPr>
        <xdr:cNvPr id="75" name="楕円 74"/>
        <xdr:cNvSpPr/>
      </xdr:nvSpPr>
      <xdr:spPr bwMode="auto">
        <a:xfrm>
          <a:off x="4254500" y="285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151468</xdr:rowOff>
    </xdr:from>
    <xdr:ext cx="762000" cy="259045"/>
    <xdr:sp macro="" textlink="">
      <xdr:nvSpPr>
        <xdr:cNvPr id="76" name="テキスト ボックス 75"/>
        <xdr:cNvSpPr txBox="1"/>
      </xdr:nvSpPr>
      <xdr:spPr>
        <a:xfrm>
          <a:off x="3924300" y="294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53824</xdr:rowOff>
    </xdr:from>
    <xdr:to>
      <xdr:col>19</xdr:col>
      <xdr:colOff>38100</xdr:colOff>
      <xdr:row>16</xdr:row>
      <xdr:rowOff>155424</xdr:rowOff>
    </xdr:to>
    <xdr:sp macro="" textlink="">
      <xdr:nvSpPr>
        <xdr:cNvPr id="77" name="楕円 76"/>
        <xdr:cNvSpPr/>
      </xdr:nvSpPr>
      <xdr:spPr bwMode="auto">
        <a:xfrm>
          <a:off x="3556000" y="284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140201</xdr:rowOff>
    </xdr:from>
    <xdr:ext cx="762000" cy="259045"/>
    <xdr:sp macro="" textlink="">
      <xdr:nvSpPr>
        <xdr:cNvPr id="78" name="テキスト ボックス 77"/>
        <xdr:cNvSpPr txBox="1"/>
      </xdr:nvSpPr>
      <xdr:spPr>
        <a:xfrm>
          <a:off x="3225800" y="293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55572</xdr:rowOff>
    </xdr:from>
    <xdr:to>
      <xdr:col>15</xdr:col>
      <xdr:colOff>101600</xdr:colOff>
      <xdr:row>16</xdr:row>
      <xdr:rowOff>157172</xdr:rowOff>
    </xdr:to>
    <xdr:sp macro="" textlink="">
      <xdr:nvSpPr>
        <xdr:cNvPr id="79" name="楕円 78"/>
        <xdr:cNvSpPr/>
      </xdr:nvSpPr>
      <xdr:spPr bwMode="auto">
        <a:xfrm>
          <a:off x="2857500" y="2846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141949</xdr:rowOff>
    </xdr:from>
    <xdr:ext cx="762000" cy="259045"/>
    <xdr:sp macro="" textlink="">
      <xdr:nvSpPr>
        <xdr:cNvPr id="80" name="テキスト ボックス 79"/>
        <xdr:cNvSpPr txBox="1"/>
      </xdr:nvSpPr>
      <xdr:spPr>
        <a:xfrm>
          <a:off x="2527300" y="293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168736</xdr:rowOff>
    </xdr:from>
    <xdr:to>
      <xdr:col>29</xdr:col>
      <xdr:colOff>127000</xdr:colOff>
      <xdr:row>35</xdr:row>
      <xdr:rowOff>296164</xdr:rowOff>
    </xdr:to>
    <xdr:cxnSp macro="">
      <xdr:nvCxnSpPr>
        <xdr:cNvPr id="116" name="直線コネクタ 115"/>
        <xdr:cNvCxnSpPr/>
      </xdr:nvCxnSpPr>
      <xdr:spPr bwMode="auto">
        <a:xfrm>
          <a:off x="5003800" y="6779086"/>
          <a:ext cx="647700" cy="127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280941</xdr:rowOff>
    </xdr:from>
    <xdr:ext cx="762000" cy="259045"/>
    <xdr:sp macro="" textlink="">
      <xdr:nvSpPr>
        <xdr:cNvPr id="117" name="人口1人当たり決算額の推移平均値テキスト445"/>
        <xdr:cNvSpPr txBox="1"/>
      </xdr:nvSpPr>
      <xdr:spPr>
        <a:xfrm>
          <a:off x="5740400" y="6891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138202</xdr:rowOff>
    </xdr:from>
    <xdr:to>
      <xdr:col>26</xdr:col>
      <xdr:colOff>50800</xdr:colOff>
      <xdr:row>35</xdr:row>
      <xdr:rowOff>168736</xdr:rowOff>
    </xdr:to>
    <xdr:cxnSp macro="">
      <xdr:nvCxnSpPr>
        <xdr:cNvPr id="119" name="直線コネクタ 118"/>
        <xdr:cNvCxnSpPr/>
      </xdr:nvCxnSpPr>
      <xdr:spPr bwMode="auto">
        <a:xfrm>
          <a:off x="4305300" y="6748552"/>
          <a:ext cx="698500" cy="3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323675</xdr:rowOff>
    </xdr:from>
    <xdr:ext cx="736600" cy="259045"/>
    <xdr:sp macro="" textlink="">
      <xdr:nvSpPr>
        <xdr:cNvPr id="121" name="テキスト ボックス 120"/>
        <xdr:cNvSpPr txBox="1"/>
      </xdr:nvSpPr>
      <xdr:spPr>
        <a:xfrm>
          <a:off x="4622800" y="693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117170</xdr:rowOff>
    </xdr:from>
    <xdr:to>
      <xdr:col>22</xdr:col>
      <xdr:colOff>114300</xdr:colOff>
      <xdr:row>35</xdr:row>
      <xdr:rowOff>138202</xdr:rowOff>
    </xdr:to>
    <xdr:cxnSp macro="">
      <xdr:nvCxnSpPr>
        <xdr:cNvPr id="122" name="直線コネクタ 121"/>
        <xdr:cNvCxnSpPr/>
      </xdr:nvCxnSpPr>
      <xdr:spPr bwMode="auto">
        <a:xfrm>
          <a:off x="3606800" y="6727520"/>
          <a:ext cx="698500" cy="21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293140</xdr:rowOff>
    </xdr:from>
    <xdr:ext cx="762000" cy="259045"/>
    <xdr:sp macro="" textlink="">
      <xdr:nvSpPr>
        <xdr:cNvPr id="124" name="テキスト ボックス 123"/>
        <xdr:cNvSpPr txBox="1"/>
      </xdr:nvSpPr>
      <xdr:spPr>
        <a:xfrm>
          <a:off x="39243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117170</xdr:rowOff>
    </xdr:from>
    <xdr:to>
      <xdr:col>18</xdr:col>
      <xdr:colOff>177800</xdr:colOff>
      <xdr:row>35</xdr:row>
      <xdr:rowOff>153257</xdr:rowOff>
    </xdr:to>
    <xdr:cxnSp macro="">
      <xdr:nvCxnSpPr>
        <xdr:cNvPr id="125" name="直線コネクタ 124"/>
        <xdr:cNvCxnSpPr/>
      </xdr:nvCxnSpPr>
      <xdr:spPr bwMode="auto">
        <a:xfrm flipV="1">
          <a:off x="2908300" y="6727520"/>
          <a:ext cx="698500" cy="3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296863</xdr:rowOff>
    </xdr:from>
    <xdr:ext cx="762000" cy="259045"/>
    <xdr:sp macro="" textlink="">
      <xdr:nvSpPr>
        <xdr:cNvPr id="127" name="テキスト ボックス 126"/>
        <xdr:cNvSpPr txBox="1"/>
      </xdr:nvSpPr>
      <xdr:spPr>
        <a:xfrm>
          <a:off x="32258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245364</xdr:rowOff>
    </xdr:from>
    <xdr:to>
      <xdr:col>29</xdr:col>
      <xdr:colOff>177800</xdr:colOff>
      <xdr:row>36</xdr:row>
      <xdr:rowOff>4064</xdr:rowOff>
    </xdr:to>
    <xdr:sp macro="" textlink="">
      <xdr:nvSpPr>
        <xdr:cNvPr id="135" name="楕円 134"/>
        <xdr:cNvSpPr/>
      </xdr:nvSpPr>
      <xdr:spPr bwMode="auto">
        <a:xfrm>
          <a:off x="5600700" y="685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90441</xdr:rowOff>
    </xdr:from>
    <xdr:ext cx="762000" cy="259045"/>
    <xdr:sp macro="" textlink="">
      <xdr:nvSpPr>
        <xdr:cNvPr id="136" name="人口1人当たり決算額の推移該当値テキスト445"/>
        <xdr:cNvSpPr txBox="1"/>
      </xdr:nvSpPr>
      <xdr:spPr>
        <a:xfrm>
          <a:off x="5740400" y="670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117936</xdr:rowOff>
    </xdr:from>
    <xdr:to>
      <xdr:col>26</xdr:col>
      <xdr:colOff>101600</xdr:colOff>
      <xdr:row>35</xdr:row>
      <xdr:rowOff>219536</xdr:rowOff>
    </xdr:to>
    <xdr:sp macro="" textlink="">
      <xdr:nvSpPr>
        <xdr:cNvPr id="137" name="楕円 136"/>
        <xdr:cNvSpPr/>
      </xdr:nvSpPr>
      <xdr:spPr bwMode="auto">
        <a:xfrm>
          <a:off x="4953000" y="6728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229713</xdr:rowOff>
    </xdr:from>
    <xdr:ext cx="736600" cy="259045"/>
    <xdr:sp macro="" textlink="">
      <xdr:nvSpPr>
        <xdr:cNvPr id="138" name="テキスト ボックス 137"/>
        <xdr:cNvSpPr txBox="1"/>
      </xdr:nvSpPr>
      <xdr:spPr>
        <a:xfrm>
          <a:off x="4622800" y="649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87402</xdr:rowOff>
    </xdr:from>
    <xdr:to>
      <xdr:col>22</xdr:col>
      <xdr:colOff>165100</xdr:colOff>
      <xdr:row>35</xdr:row>
      <xdr:rowOff>189002</xdr:rowOff>
    </xdr:to>
    <xdr:sp macro="" textlink="">
      <xdr:nvSpPr>
        <xdr:cNvPr id="139" name="楕円 138"/>
        <xdr:cNvSpPr/>
      </xdr:nvSpPr>
      <xdr:spPr bwMode="auto">
        <a:xfrm>
          <a:off x="4254500" y="669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199179</xdr:rowOff>
    </xdr:from>
    <xdr:ext cx="762000" cy="259045"/>
    <xdr:sp macro="" textlink="">
      <xdr:nvSpPr>
        <xdr:cNvPr id="140" name="テキスト ボックス 139"/>
        <xdr:cNvSpPr txBox="1"/>
      </xdr:nvSpPr>
      <xdr:spPr>
        <a:xfrm>
          <a:off x="3924300" y="64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66370</xdr:rowOff>
    </xdr:from>
    <xdr:to>
      <xdr:col>19</xdr:col>
      <xdr:colOff>38100</xdr:colOff>
      <xdr:row>35</xdr:row>
      <xdr:rowOff>167970</xdr:rowOff>
    </xdr:to>
    <xdr:sp macro="" textlink="">
      <xdr:nvSpPr>
        <xdr:cNvPr id="141" name="楕円 140"/>
        <xdr:cNvSpPr/>
      </xdr:nvSpPr>
      <xdr:spPr bwMode="auto">
        <a:xfrm>
          <a:off x="35560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178147</xdr:rowOff>
    </xdr:from>
    <xdr:ext cx="762000" cy="259045"/>
    <xdr:sp macro="" textlink="">
      <xdr:nvSpPr>
        <xdr:cNvPr id="142" name="テキスト ボックス 141"/>
        <xdr:cNvSpPr txBox="1"/>
      </xdr:nvSpPr>
      <xdr:spPr>
        <a:xfrm>
          <a:off x="32258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102457</xdr:rowOff>
    </xdr:from>
    <xdr:to>
      <xdr:col>15</xdr:col>
      <xdr:colOff>101600</xdr:colOff>
      <xdr:row>35</xdr:row>
      <xdr:rowOff>204057</xdr:rowOff>
    </xdr:to>
    <xdr:sp macro="" textlink="">
      <xdr:nvSpPr>
        <xdr:cNvPr id="143" name="楕円 142"/>
        <xdr:cNvSpPr/>
      </xdr:nvSpPr>
      <xdr:spPr bwMode="auto">
        <a:xfrm>
          <a:off x="2857500" y="671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188834</xdr:rowOff>
    </xdr:from>
    <xdr:ext cx="762000" cy="259045"/>
    <xdr:sp macro="" textlink="">
      <xdr:nvSpPr>
        <xdr:cNvPr id="144" name="テキスト ボックス 143"/>
        <xdr:cNvSpPr txBox="1"/>
      </xdr:nvSpPr>
      <xdr:spPr>
        <a:xfrm>
          <a:off x="2527300" y="679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30200</xdr:rowOff>
    </xdr:from>
    <xdr:to>
      <xdr:col>24</xdr:col>
      <xdr:colOff>63500</xdr:colOff>
      <xdr:row>36</xdr:row>
      <xdr:rowOff>55480</xdr:rowOff>
    </xdr:to>
    <xdr:cxnSp macro="">
      <xdr:nvCxnSpPr>
        <xdr:cNvPr id="61" name="直線コネクタ 60"/>
        <xdr:cNvCxnSpPr/>
      </xdr:nvCxnSpPr>
      <xdr:spPr>
        <a:xfrm>
          <a:off x="3797300" y="6202400"/>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30200</xdr:rowOff>
    </xdr:from>
    <xdr:to>
      <xdr:col>19</xdr:col>
      <xdr:colOff>177800</xdr:colOff>
      <xdr:row>36</xdr:row>
      <xdr:rowOff>95714</xdr:rowOff>
    </xdr:to>
    <xdr:cxnSp macro="">
      <xdr:nvCxnSpPr>
        <xdr:cNvPr id="64" name="直線コネクタ 63"/>
        <xdr:cNvCxnSpPr/>
      </xdr:nvCxnSpPr>
      <xdr:spPr>
        <a:xfrm flipV="1">
          <a:off x="2908300" y="6202400"/>
          <a:ext cx="889000" cy="6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5074</xdr:rowOff>
    </xdr:from>
    <xdr:to>
      <xdr:col>15</xdr:col>
      <xdr:colOff>50800</xdr:colOff>
      <xdr:row>36</xdr:row>
      <xdr:rowOff>95714</xdr:rowOff>
    </xdr:to>
    <xdr:cxnSp macro="">
      <xdr:nvCxnSpPr>
        <xdr:cNvPr id="67" name="直線コネクタ 66"/>
        <xdr:cNvCxnSpPr/>
      </xdr:nvCxnSpPr>
      <xdr:spPr>
        <a:xfrm>
          <a:off x="2019300" y="6177274"/>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76949</xdr:rowOff>
    </xdr:from>
    <xdr:to>
      <xdr:col>10</xdr:col>
      <xdr:colOff>114300</xdr:colOff>
      <xdr:row>36</xdr:row>
      <xdr:rowOff>5074</xdr:rowOff>
    </xdr:to>
    <xdr:cxnSp macro="">
      <xdr:nvCxnSpPr>
        <xdr:cNvPr id="70" name="直線コネクタ 69"/>
        <xdr:cNvCxnSpPr/>
      </xdr:nvCxnSpPr>
      <xdr:spPr>
        <a:xfrm>
          <a:off x="1130300" y="6077699"/>
          <a:ext cx="889000" cy="9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4680</xdr:rowOff>
    </xdr:from>
    <xdr:to>
      <xdr:col>24</xdr:col>
      <xdr:colOff>114300</xdr:colOff>
      <xdr:row>36</xdr:row>
      <xdr:rowOff>106280</xdr:rowOff>
    </xdr:to>
    <xdr:sp macro="" textlink="">
      <xdr:nvSpPr>
        <xdr:cNvPr id="80" name="楕円 79"/>
        <xdr:cNvSpPr/>
      </xdr:nvSpPr>
      <xdr:spPr>
        <a:xfrm>
          <a:off x="4584700" y="61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154557</xdr:rowOff>
    </xdr:from>
    <xdr:ext cx="534377" cy="259045"/>
    <xdr:sp macro="" textlink="">
      <xdr:nvSpPr>
        <xdr:cNvPr id="81" name="人件費該当値テキスト"/>
        <xdr:cNvSpPr txBox="1"/>
      </xdr:nvSpPr>
      <xdr:spPr>
        <a:xfrm>
          <a:off x="4686300" y="61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150850</xdr:rowOff>
    </xdr:from>
    <xdr:to>
      <xdr:col>20</xdr:col>
      <xdr:colOff>38100</xdr:colOff>
      <xdr:row>36</xdr:row>
      <xdr:rowOff>81000</xdr:rowOff>
    </xdr:to>
    <xdr:sp macro="" textlink="">
      <xdr:nvSpPr>
        <xdr:cNvPr id="82" name="楕円 81"/>
        <xdr:cNvSpPr/>
      </xdr:nvSpPr>
      <xdr:spPr>
        <a:xfrm>
          <a:off x="37465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72127</xdr:rowOff>
    </xdr:from>
    <xdr:ext cx="534377" cy="259045"/>
    <xdr:sp macro="" textlink="">
      <xdr:nvSpPr>
        <xdr:cNvPr id="83" name="テキスト ボックス 82"/>
        <xdr:cNvSpPr txBox="1"/>
      </xdr:nvSpPr>
      <xdr:spPr>
        <a:xfrm>
          <a:off x="3530111" y="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44914</xdr:rowOff>
    </xdr:from>
    <xdr:to>
      <xdr:col>15</xdr:col>
      <xdr:colOff>101600</xdr:colOff>
      <xdr:row>36</xdr:row>
      <xdr:rowOff>146514</xdr:rowOff>
    </xdr:to>
    <xdr:sp macro="" textlink="">
      <xdr:nvSpPr>
        <xdr:cNvPr id="84" name="楕円 83"/>
        <xdr:cNvSpPr/>
      </xdr:nvSpPr>
      <xdr:spPr>
        <a:xfrm>
          <a:off x="2857500" y="621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137641</xdr:rowOff>
    </xdr:from>
    <xdr:ext cx="534377" cy="259045"/>
    <xdr:sp macro="" textlink="">
      <xdr:nvSpPr>
        <xdr:cNvPr id="85" name="テキスト ボックス 84"/>
        <xdr:cNvSpPr txBox="1"/>
      </xdr:nvSpPr>
      <xdr:spPr>
        <a:xfrm>
          <a:off x="2641111" y="6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125724</xdr:rowOff>
    </xdr:from>
    <xdr:to>
      <xdr:col>10</xdr:col>
      <xdr:colOff>165100</xdr:colOff>
      <xdr:row>36</xdr:row>
      <xdr:rowOff>55874</xdr:rowOff>
    </xdr:to>
    <xdr:sp macro="" textlink="">
      <xdr:nvSpPr>
        <xdr:cNvPr id="86" name="楕円 85"/>
        <xdr:cNvSpPr/>
      </xdr:nvSpPr>
      <xdr:spPr>
        <a:xfrm>
          <a:off x="1968500" y="61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47001</xdr:rowOff>
    </xdr:from>
    <xdr:ext cx="534377" cy="259045"/>
    <xdr:sp macro="" textlink="">
      <xdr:nvSpPr>
        <xdr:cNvPr id="87" name="テキスト ボックス 86"/>
        <xdr:cNvSpPr txBox="1"/>
      </xdr:nvSpPr>
      <xdr:spPr>
        <a:xfrm>
          <a:off x="1752111" y="6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26149</xdr:rowOff>
    </xdr:from>
    <xdr:to>
      <xdr:col>6</xdr:col>
      <xdr:colOff>38100</xdr:colOff>
      <xdr:row>35</xdr:row>
      <xdr:rowOff>127749</xdr:rowOff>
    </xdr:to>
    <xdr:sp macro="" textlink="">
      <xdr:nvSpPr>
        <xdr:cNvPr id="88" name="楕円 87"/>
        <xdr:cNvSpPr/>
      </xdr:nvSpPr>
      <xdr:spPr>
        <a:xfrm>
          <a:off x="1079500" y="60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118876</xdr:rowOff>
    </xdr:from>
    <xdr:ext cx="534377" cy="259045"/>
    <xdr:sp macro="" textlink="">
      <xdr:nvSpPr>
        <xdr:cNvPr id="89" name="テキスト ボックス 88"/>
        <xdr:cNvSpPr txBox="1"/>
      </xdr:nvSpPr>
      <xdr:spPr>
        <a:xfrm>
          <a:off x="863111" y="61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85074</xdr:rowOff>
    </xdr:from>
    <xdr:to>
      <xdr:col>24</xdr:col>
      <xdr:colOff>63500</xdr:colOff>
      <xdr:row>58</xdr:row>
      <xdr:rowOff>93825</xdr:rowOff>
    </xdr:to>
    <xdr:cxnSp macro="">
      <xdr:nvCxnSpPr>
        <xdr:cNvPr id="117" name="直線コネクタ 116"/>
        <xdr:cNvCxnSpPr/>
      </xdr:nvCxnSpPr>
      <xdr:spPr>
        <a:xfrm flipV="1">
          <a:off x="3797300" y="10029174"/>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93825</xdr:rowOff>
    </xdr:from>
    <xdr:to>
      <xdr:col>19</xdr:col>
      <xdr:colOff>177800</xdr:colOff>
      <xdr:row>58</xdr:row>
      <xdr:rowOff>107842</xdr:rowOff>
    </xdr:to>
    <xdr:cxnSp macro="">
      <xdr:nvCxnSpPr>
        <xdr:cNvPr id="120" name="直線コネクタ 119"/>
        <xdr:cNvCxnSpPr/>
      </xdr:nvCxnSpPr>
      <xdr:spPr>
        <a:xfrm flipV="1">
          <a:off x="2908300" y="10037925"/>
          <a:ext cx="8890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107842</xdr:rowOff>
    </xdr:from>
    <xdr:to>
      <xdr:col>15</xdr:col>
      <xdr:colOff>50800</xdr:colOff>
      <xdr:row>58</xdr:row>
      <xdr:rowOff>120836</xdr:rowOff>
    </xdr:to>
    <xdr:cxnSp macro="">
      <xdr:nvCxnSpPr>
        <xdr:cNvPr id="123" name="直線コネクタ 122"/>
        <xdr:cNvCxnSpPr/>
      </xdr:nvCxnSpPr>
      <xdr:spPr>
        <a:xfrm flipV="1">
          <a:off x="2019300" y="10051942"/>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118413</xdr:rowOff>
    </xdr:from>
    <xdr:to>
      <xdr:col>10</xdr:col>
      <xdr:colOff>114300</xdr:colOff>
      <xdr:row>58</xdr:row>
      <xdr:rowOff>120836</xdr:rowOff>
    </xdr:to>
    <xdr:cxnSp macro="">
      <xdr:nvCxnSpPr>
        <xdr:cNvPr id="126" name="直線コネクタ 125"/>
        <xdr:cNvCxnSpPr/>
      </xdr:nvCxnSpPr>
      <xdr:spPr>
        <a:xfrm>
          <a:off x="1130300" y="10062513"/>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34274</xdr:rowOff>
    </xdr:from>
    <xdr:to>
      <xdr:col>24</xdr:col>
      <xdr:colOff>114300</xdr:colOff>
      <xdr:row>58</xdr:row>
      <xdr:rowOff>135874</xdr:rowOff>
    </xdr:to>
    <xdr:sp macro="" textlink="">
      <xdr:nvSpPr>
        <xdr:cNvPr id="136" name="楕円 135"/>
        <xdr:cNvSpPr/>
      </xdr:nvSpPr>
      <xdr:spPr>
        <a:xfrm>
          <a:off x="4584700" y="997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120651</xdr:rowOff>
    </xdr:from>
    <xdr:ext cx="534377" cy="259045"/>
    <xdr:sp macro="" textlink="">
      <xdr:nvSpPr>
        <xdr:cNvPr id="137" name="物件費該当値テキスト"/>
        <xdr:cNvSpPr txBox="1"/>
      </xdr:nvSpPr>
      <xdr:spPr>
        <a:xfrm>
          <a:off x="4686300" y="989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43025</xdr:rowOff>
    </xdr:from>
    <xdr:to>
      <xdr:col>20</xdr:col>
      <xdr:colOff>38100</xdr:colOff>
      <xdr:row>58</xdr:row>
      <xdr:rowOff>144625</xdr:rowOff>
    </xdr:to>
    <xdr:sp macro="" textlink="">
      <xdr:nvSpPr>
        <xdr:cNvPr id="138" name="楕円 137"/>
        <xdr:cNvSpPr/>
      </xdr:nvSpPr>
      <xdr:spPr>
        <a:xfrm>
          <a:off x="3746500" y="99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135752</xdr:rowOff>
    </xdr:from>
    <xdr:ext cx="534377" cy="259045"/>
    <xdr:sp macro="" textlink="">
      <xdr:nvSpPr>
        <xdr:cNvPr id="139" name="テキスト ボックス 138"/>
        <xdr:cNvSpPr txBox="1"/>
      </xdr:nvSpPr>
      <xdr:spPr>
        <a:xfrm>
          <a:off x="3530111" y="1007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57042</xdr:rowOff>
    </xdr:from>
    <xdr:to>
      <xdr:col>15</xdr:col>
      <xdr:colOff>101600</xdr:colOff>
      <xdr:row>58</xdr:row>
      <xdr:rowOff>158642</xdr:rowOff>
    </xdr:to>
    <xdr:sp macro="" textlink="">
      <xdr:nvSpPr>
        <xdr:cNvPr id="140" name="楕円 139"/>
        <xdr:cNvSpPr/>
      </xdr:nvSpPr>
      <xdr:spPr>
        <a:xfrm>
          <a:off x="2857500" y="100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149769</xdr:rowOff>
    </xdr:from>
    <xdr:ext cx="534377" cy="259045"/>
    <xdr:sp macro="" textlink="">
      <xdr:nvSpPr>
        <xdr:cNvPr id="141" name="テキスト ボックス 140"/>
        <xdr:cNvSpPr txBox="1"/>
      </xdr:nvSpPr>
      <xdr:spPr>
        <a:xfrm>
          <a:off x="2641111" y="1009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70036</xdr:rowOff>
    </xdr:from>
    <xdr:to>
      <xdr:col>10</xdr:col>
      <xdr:colOff>165100</xdr:colOff>
      <xdr:row>59</xdr:row>
      <xdr:rowOff>186</xdr:rowOff>
    </xdr:to>
    <xdr:sp macro="" textlink="">
      <xdr:nvSpPr>
        <xdr:cNvPr id="142" name="楕円 141"/>
        <xdr:cNvSpPr/>
      </xdr:nvSpPr>
      <xdr:spPr>
        <a:xfrm>
          <a:off x="1968500" y="100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162763</xdr:rowOff>
    </xdr:from>
    <xdr:ext cx="534377" cy="259045"/>
    <xdr:sp macro="" textlink="">
      <xdr:nvSpPr>
        <xdr:cNvPr id="143" name="テキスト ボックス 142"/>
        <xdr:cNvSpPr txBox="1"/>
      </xdr:nvSpPr>
      <xdr:spPr>
        <a:xfrm>
          <a:off x="1752111" y="101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67613</xdr:rowOff>
    </xdr:from>
    <xdr:to>
      <xdr:col>6</xdr:col>
      <xdr:colOff>38100</xdr:colOff>
      <xdr:row>58</xdr:row>
      <xdr:rowOff>169213</xdr:rowOff>
    </xdr:to>
    <xdr:sp macro="" textlink="">
      <xdr:nvSpPr>
        <xdr:cNvPr id="144" name="楕円 143"/>
        <xdr:cNvSpPr/>
      </xdr:nvSpPr>
      <xdr:spPr>
        <a:xfrm>
          <a:off x="1079500" y="100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160340</xdr:rowOff>
    </xdr:from>
    <xdr:ext cx="534377" cy="259045"/>
    <xdr:sp macro="" textlink="">
      <xdr:nvSpPr>
        <xdr:cNvPr id="145" name="テキスト ボックス 144"/>
        <xdr:cNvSpPr txBox="1"/>
      </xdr:nvSpPr>
      <xdr:spPr>
        <a:xfrm>
          <a:off x="863111" y="1010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127257</xdr:rowOff>
    </xdr:from>
    <xdr:to>
      <xdr:col>24</xdr:col>
      <xdr:colOff>63500</xdr:colOff>
      <xdr:row>77</xdr:row>
      <xdr:rowOff>79970</xdr:rowOff>
    </xdr:to>
    <xdr:cxnSp macro="">
      <xdr:nvCxnSpPr>
        <xdr:cNvPr id="176" name="直線コネクタ 175"/>
        <xdr:cNvCxnSpPr/>
      </xdr:nvCxnSpPr>
      <xdr:spPr>
        <a:xfrm>
          <a:off x="3797300" y="13157457"/>
          <a:ext cx="8382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15859</xdr:rowOff>
    </xdr:from>
    <xdr:ext cx="469744" cy="259045"/>
    <xdr:sp macro="" textlink="">
      <xdr:nvSpPr>
        <xdr:cNvPr id="177" name="維持補修費平均値テキスト"/>
        <xdr:cNvSpPr txBox="1"/>
      </xdr:nvSpPr>
      <xdr:spPr>
        <a:xfrm>
          <a:off x="4686300" y="1338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127257</xdr:rowOff>
    </xdr:from>
    <xdr:to>
      <xdr:col>19</xdr:col>
      <xdr:colOff>177800</xdr:colOff>
      <xdr:row>77</xdr:row>
      <xdr:rowOff>110243</xdr:rowOff>
    </xdr:to>
    <xdr:cxnSp macro="">
      <xdr:nvCxnSpPr>
        <xdr:cNvPr id="179" name="直線コネクタ 178"/>
        <xdr:cNvCxnSpPr/>
      </xdr:nvCxnSpPr>
      <xdr:spPr>
        <a:xfrm flipV="1">
          <a:off x="2908300" y="13157457"/>
          <a:ext cx="889000" cy="15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76863</xdr:rowOff>
    </xdr:from>
    <xdr:ext cx="469744" cy="259045"/>
    <xdr:sp macro="" textlink="">
      <xdr:nvSpPr>
        <xdr:cNvPr id="181" name="テキスト ボックス 180"/>
        <xdr:cNvSpPr txBox="1"/>
      </xdr:nvSpPr>
      <xdr:spPr>
        <a:xfrm>
          <a:off x="3562428" y="1344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110243</xdr:rowOff>
    </xdr:from>
    <xdr:to>
      <xdr:col>15</xdr:col>
      <xdr:colOff>50800</xdr:colOff>
      <xdr:row>77</xdr:row>
      <xdr:rowOff>135683</xdr:rowOff>
    </xdr:to>
    <xdr:cxnSp macro="">
      <xdr:nvCxnSpPr>
        <xdr:cNvPr id="182" name="直線コネクタ 181"/>
        <xdr:cNvCxnSpPr/>
      </xdr:nvCxnSpPr>
      <xdr:spPr>
        <a:xfrm flipV="1">
          <a:off x="2019300" y="13311893"/>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126992</xdr:rowOff>
    </xdr:from>
    <xdr:ext cx="469744" cy="259045"/>
    <xdr:sp macro="" textlink="">
      <xdr:nvSpPr>
        <xdr:cNvPr id="184" name="テキスト ボックス 183"/>
        <xdr:cNvSpPr txBox="1"/>
      </xdr:nvSpPr>
      <xdr:spPr>
        <a:xfrm>
          <a:off x="2673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135683</xdr:rowOff>
    </xdr:from>
    <xdr:to>
      <xdr:col>10</xdr:col>
      <xdr:colOff>114300</xdr:colOff>
      <xdr:row>77</xdr:row>
      <xdr:rowOff>138133</xdr:rowOff>
    </xdr:to>
    <xdr:cxnSp macro="">
      <xdr:nvCxnSpPr>
        <xdr:cNvPr id="185" name="直線コネクタ 184"/>
        <xdr:cNvCxnSpPr/>
      </xdr:nvCxnSpPr>
      <xdr:spPr>
        <a:xfrm flipV="1">
          <a:off x="1130300" y="13337333"/>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130258</xdr:rowOff>
    </xdr:from>
    <xdr:ext cx="469744" cy="259045"/>
    <xdr:sp macro="" textlink="">
      <xdr:nvSpPr>
        <xdr:cNvPr id="187" name="テキスト ボックス 186"/>
        <xdr:cNvSpPr txBox="1"/>
      </xdr:nvSpPr>
      <xdr:spPr>
        <a:xfrm>
          <a:off x="1784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90088</xdr:rowOff>
    </xdr:from>
    <xdr:ext cx="469744" cy="259045"/>
    <xdr:sp macro="" textlink="">
      <xdr:nvSpPr>
        <xdr:cNvPr id="189" name="テキスト ボックス 188"/>
        <xdr:cNvSpPr txBox="1"/>
      </xdr:nvSpPr>
      <xdr:spPr>
        <a:xfrm>
          <a:off x="895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29170</xdr:rowOff>
    </xdr:from>
    <xdr:to>
      <xdr:col>24</xdr:col>
      <xdr:colOff>114300</xdr:colOff>
      <xdr:row>77</xdr:row>
      <xdr:rowOff>130770</xdr:rowOff>
    </xdr:to>
    <xdr:sp macro="" textlink="">
      <xdr:nvSpPr>
        <xdr:cNvPr id="195" name="楕円 194"/>
        <xdr:cNvSpPr/>
      </xdr:nvSpPr>
      <xdr:spPr>
        <a:xfrm>
          <a:off x="4584700" y="1323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52047</xdr:rowOff>
    </xdr:from>
    <xdr:ext cx="534377" cy="259045"/>
    <xdr:sp macro="" textlink="">
      <xdr:nvSpPr>
        <xdr:cNvPr id="196" name="維持補修費該当値テキスト"/>
        <xdr:cNvSpPr txBox="1"/>
      </xdr:nvSpPr>
      <xdr:spPr>
        <a:xfrm>
          <a:off x="4686300" y="130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76457</xdr:rowOff>
    </xdr:from>
    <xdr:to>
      <xdr:col>20</xdr:col>
      <xdr:colOff>38100</xdr:colOff>
      <xdr:row>77</xdr:row>
      <xdr:rowOff>6607</xdr:rowOff>
    </xdr:to>
    <xdr:sp macro="" textlink="">
      <xdr:nvSpPr>
        <xdr:cNvPr id="197" name="楕円 196"/>
        <xdr:cNvSpPr/>
      </xdr:nvSpPr>
      <xdr:spPr>
        <a:xfrm>
          <a:off x="3746500" y="1310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23134</xdr:rowOff>
    </xdr:from>
    <xdr:ext cx="534377" cy="259045"/>
    <xdr:sp macro="" textlink="">
      <xdr:nvSpPr>
        <xdr:cNvPr id="198" name="テキスト ボックス 197"/>
        <xdr:cNvSpPr txBox="1"/>
      </xdr:nvSpPr>
      <xdr:spPr>
        <a:xfrm>
          <a:off x="3530111" y="128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59443</xdr:rowOff>
    </xdr:from>
    <xdr:to>
      <xdr:col>15</xdr:col>
      <xdr:colOff>101600</xdr:colOff>
      <xdr:row>77</xdr:row>
      <xdr:rowOff>161043</xdr:rowOff>
    </xdr:to>
    <xdr:sp macro="" textlink="">
      <xdr:nvSpPr>
        <xdr:cNvPr id="199" name="楕円 198"/>
        <xdr:cNvSpPr/>
      </xdr:nvSpPr>
      <xdr:spPr>
        <a:xfrm>
          <a:off x="2857500" y="132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6120</xdr:rowOff>
    </xdr:from>
    <xdr:ext cx="534377" cy="259045"/>
    <xdr:sp macro="" textlink="">
      <xdr:nvSpPr>
        <xdr:cNvPr id="200" name="テキスト ボックス 199"/>
        <xdr:cNvSpPr txBox="1"/>
      </xdr:nvSpPr>
      <xdr:spPr>
        <a:xfrm>
          <a:off x="2641111" y="1303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84883</xdr:rowOff>
    </xdr:from>
    <xdr:to>
      <xdr:col>10</xdr:col>
      <xdr:colOff>165100</xdr:colOff>
      <xdr:row>78</xdr:row>
      <xdr:rowOff>15033</xdr:rowOff>
    </xdr:to>
    <xdr:sp macro="" textlink="">
      <xdr:nvSpPr>
        <xdr:cNvPr id="201" name="楕円 200"/>
        <xdr:cNvSpPr/>
      </xdr:nvSpPr>
      <xdr:spPr>
        <a:xfrm>
          <a:off x="1968500" y="1328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31560</xdr:rowOff>
    </xdr:from>
    <xdr:ext cx="469744" cy="259045"/>
    <xdr:sp macro="" textlink="">
      <xdr:nvSpPr>
        <xdr:cNvPr id="202" name="テキスト ボックス 201"/>
        <xdr:cNvSpPr txBox="1"/>
      </xdr:nvSpPr>
      <xdr:spPr>
        <a:xfrm>
          <a:off x="1784428" y="1306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87333</xdr:rowOff>
    </xdr:from>
    <xdr:to>
      <xdr:col>6</xdr:col>
      <xdr:colOff>38100</xdr:colOff>
      <xdr:row>78</xdr:row>
      <xdr:rowOff>17483</xdr:rowOff>
    </xdr:to>
    <xdr:sp macro="" textlink="">
      <xdr:nvSpPr>
        <xdr:cNvPr id="203" name="楕円 202"/>
        <xdr:cNvSpPr/>
      </xdr:nvSpPr>
      <xdr:spPr>
        <a:xfrm>
          <a:off x="1079500" y="132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34010</xdr:rowOff>
    </xdr:from>
    <xdr:ext cx="469744" cy="259045"/>
    <xdr:sp macro="" textlink="">
      <xdr:nvSpPr>
        <xdr:cNvPr id="204" name="テキスト ボックス 203"/>
        <xdr:cNvSpPr txBox="1"/>
      </xdr:nvSpPr>
      <xdr:spPr>
        <a:xfrm>
          <a:off x="895428" y="1306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36430</xdr:rowOff>
    </xdr:from>
    <xdr:to>
      <xdr:col>24</xdr:col>
      <xdr:colOff>63500</xdr:colOff>
      <xdr:row>96</xdr:row>
      <xdr:rowOff>58776</xdr:rowOff>
    </xdr:to>
    <xdr:cxnSp macro="">
      <xdr:nvCxnSpPr>
        <xdr:cNvPr id="234" name="直線コネクタ 233"/>
        <xdr:cNvCxnSpPr/>
      </xdr:nvCxnSpPr>
      <xdr:spPr>
        <a:xfrm flipV="1">
          <a:off x="3797300" y="16495630"/>
          <a:ext cx="8382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121565</xdr:rowOff>
    </xdr:from>
    <xdr:to>
      <xdr:col>19</xdr:col>
      <xdr:colOff>177800</xdr:colOff>
      <xdr:row>96</xdr:row>
      <xdr:rowOff>58776</xdr:rowOff>
    </xdr:to>
    <xdr:cxnSp macro="">
      <xdr:nvCxnSpPr>
        <xdr:cNvPr id="237" name="直線コネクタ 236"/>
        <xdr:cNvCxnSpPr/>
      </xdr:nvCxnSpPr>
      <xdr:spPr>
        <a:xfrm>
          <a:off x="2908300" y="16409315"/>
          <a:ext cx="889000" cy="10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121565</xdr:rowOff>
    </xdr:from>
    <xdr:to>
      <xdr:col>15</xdr:col>
      <xdr:colOff>50800</xdr:colOff>
      <xdr:row>96</xdr:row>
      <xdr:rowOff>85046</xdr:rowOff>
    </xdr:to>
    <xdr:cxnSp macro="">
      <xdr:nvCxnSpPr>
        <xdr:cNvPr id="240" name="直線コネクタ 239"/>
        <xdr:cNvCxnSpPr/>
      </xdr:nvCxnSpPr>
      <xdr:spPr>
        <a:xfrm flipV="1">
          <a:off x="2019300" y="16409315"/>
          <a:ext cx="889000" cy="1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85046</xdr:rowOff>
    </xdr:from>
    <xdr:to>
      <xdr:col>10</xdr:col>
      <xdr:colOff>114300</xdr:colOff>
      <xdr:row>96</xdr:row>
      <xdr:rowOff>92780</xdr:rowOff>
    </xdr:to>
    <xdr:cxnSp macro="">
      <xdr:nvCxnSpPr>
        <xdr:cNvPr id="243" name="直線コネクタ 242"/>
        <xdr:cNvCxnSpPr/>
      </xdr:nvCxnSpPr>
      <xdr:spPr>
        <a:xfrm flipV="1">
          <a:off x="1130300" y="1654424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157080</xdr:rowOff>
    </xdr:from>
    <xdr:to>
      <xdr:col>24</xdr:col>
      <xdr:colOff>114300</xdr:colOff>
      <xdr:row>96</xdr:row>
      <xdr:rowOff>87230</xdr:rowOff>
    </xdr:to>
    <xdr:sp macro="" textlink="">
      <xdr:nvSpPr>
        <xdr:cNvPr id="253" name="楕円 252"/>
        <xdr:cNvSpPr/>
      </xdr:nvSpPr>
      <xdr:spPr>
        <a:xfrm>
          <a:off x="4584700" y="164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135507</xdr:rowOff>
    </xdr:from>
    <xdr:ext cx="534377" cy="259045"/>
    <xdr:sp macro="" textlink="">
      <xdr:nvSpPr>
        <xdr:cNvPr id="254" name="扶助費該当値テキスト"/>
        <xdr:cNvSpPr txBox="1"/>
      </xdr:nvSpPr>
      <xdr:spPr>
        <a:xfrm>
          <a:off x="4686300" y="164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7976</xdr:rowOff>
    </xdr:from>
    <xdr:to>
      <xdr:col>20</xdr:col>
      <xdr:colOff>38100</xdr:colOff>
      <xdr:row>96</xdr:row>
      <xdr:rowOff>109576</xdr:rowOff>
    </xdr:to>
    <xdr:sp macro="" textlink="">
      <xdr:nvSpPr>
        <xdr:cNvPr id="255" name="楕円 254"/>
        <xdr:cNvSpPr/>
      </xdr:nvSpPr>
      <xdr:spPr>
        <a:xfrm>
          <a:off x="3746500" y="164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100703</xdr:rowOff>
    </xdr:from>
    <xdr:ext cx="534377" cy="259045"/>
    <xdr:sp macro="" textlink="">
      <xdr:nvSpPr>
        <xdr:cNvPr id="256" name="テキスト ボックス 255"/>
        <xdr:cNvSpPr txBox="1"/>
      </xdr:nvSpPr>
      <xdr:spPr>
        <a:xfrm>
          <a:off x="3530111" y="1655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70765</xdr:rowOff>
    </xdr:from>
    <xdr:to>
      <xdr:col>15</xdr:col>
      <xdr:colOff>101600</xdr:colOff>
      <xdr:row>96</xdr:row>
      <xdr:rowOff>915</xdr:rowOff>
    </xdr:to>
    <xdr:sp macro="" textlink="">
      <xdr:nvSpPr>
        <xdr:cNvPr id="257" name="楕円 256"/>
        <xdr:cNvSpPr/>
      </xdr:nvSpPr>
      <xdr:spPr>
        <a:xfrm>
          <a:off x="2857500" y="163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163492</xdr:rowOff>
    </xdr:from>
    <xdr:ext cx="534377" cy="259045"/>
    <xdr:sp macro="" textlink="">
      <xdr:nvSpPr>
        <xdr:cNvPr id="258" name="テキスト ボックス 257"/>
        <xdr:cNvSpPr txBox="1"/>
      </xdr:nvSpPr>
      <xdr:spPr>
        <a:xfrm>
          <a:off x="2641111" y="1645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34246</xdr:rowOff>
    </xdr:from>
    <xdr:to>
      <xdr:col>10</xdr:col>
      <xdr:colOff>165100</xdr:colOff>
      <xdr:row>96</xdr:row>
      <xdr:rowOff>135846</xdr:rowOff>
    </xdr:to>
    <xdr:sp macro="" textlink="">
      <xdr:nvSpPr>
        <xdr:cNvPr id="259" name="楕円 258"/>
        <xdr:cNvSpPr/>
      </xdr:nvSpPr>
      <xdr:spPr>
        <a:xfrm>
          <a:off x="1968500" y="1649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126973</xdr:rowOff>
    </xdr:from>
    <xdr:ext cx="534377" cy="259045"/>
    <xdr:sp macro="" textlink="">
      <xdr:nvSpPr>
        <xdr:cNvPr id="260" name="テキスト ボックス 259"/>
        <xdr:cNvSpPr txBox="1"/>
      </xdr:nvSpPr>
      <xdr:spPr>
        <a:xfrm>
          <a:off x="1752111" y="1658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41980</xdr:rowOff>
    </xdr:from>
    <xdr:to>
      <xdr:col>6</xdr:col>
      <xdr:colOff>38100</xdr:colOff>
      <xdr:row>96</xdr:row>
      <xdr:rowOff>143580</xdr:rowOff>
    </xdr:to>
    <xdr:sp macro="" textlink="">
      <xdr:nvSpPr>
        <xdr:cNvPr id="261" name="楕円 260"/>
        <xdr:cNvSpPr/>
      </xdr:nvSpPr>
      <xdr:spPr>
        <a:xfrm>
          <a:off x="1079500" y="165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134707</xdr:rowOff>
    </xdr:from>
    <xdr:ext cx="534377" cy="259045"/>
    <xdr:sp macro="" textlink="">
      <xdr:nvSpPr>
        <xdr:cNvPr id="262" name="テキスト ボックス 261"/>
        <xdr:cNvSpPr txBox="1"/>
      </xdr:nvSpPr>
      <xdr:spPr>
        <a:xfrm>
          <a:off x="863111" y="1659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115706</xdr:rowOff>
    </xdr:from>
    <xdr:to>
      <xdr:col>55</xdr:col>
      <xdr:colOff>0</xdr:colOff>
      <xdr:row>37</xdr:row>
      <xdr:rowOff>121627</xdr:rowOff>
    </xdr:to>
    <xdr:cxnSp macro="">
      <xdr:nvCxnSpPr>
        <xdr:cNvPr id="289" name="直線コネクタ 288"/>
        <xdr:cNvCxnSpPr/>
      </xdr:nvCxnSpPr>
      <xdr:spPr>
        <a:xfrm flipV="1">
          <a:off x="9639300" y="6459356"/>
          <a:ext cx="8382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385</xdr:rowOff>
    </xdr:from>
    <xdr:ext cx="534377" cy="259045"/>
    <xdr:sp macro="" textlink="">
      <xdr:nvSpPr>
        <xdr:cNvPr id="290" name="補助費等平均値テキスト"/>
        <xdr:cNvSpPr txBox="1"/>
      </xdr:nvSpPr>
      <xdr:spPr>
        <a:xfrm>
          <a:off x="10528300" y="617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121627</xdr:rowOff>
    </xdr:from>
    <xdr:to>
      <xdr:col>50</xdr:col>
      <xdr:colOff>114300</xdr:colOff>
      <xdr:row>37</xdr:row>
      <xdr:rowOff>129907</xdr:rowOff>
    </xdr:to>
    <xdr:cxnSp macro="">
      <xdr:nvCxnSpPr>
        <xdr:cNvPr id="292" name="直線コネクタ 291"/>
        <xdr:cNvCxnSpPr/>
      </xdr:nvCxnSpPr>
      <xdr:spPr>
        <a:xfrm flipV="1">
          <a:off x="8750300" y="6465277"/>
          <a:ext cx="889000" cy="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109017</xdr:rowOff>
    </xdr:from>
    <xdr:ext cx="534377" cy="259045"/>
    <xdr:sp macro="" textlink="">
      <xdr:nvSpPr>
        <xdr:cNvPr id="294" name="テキスト ボックス 293"/>
        <xdr:cNvSpPr txBox="1"/>
      </xdr:nvSpPr>
      <xdr:spPr>
        <a:xfrm>
          <a:off x="9372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106142</xdr:rowOff>
    </xdr:from>
    <xdr:to>
      <xdr:col>45</xdr:col>
      <xdr:colOff>177800</xdr:colOff>
      <xdr:row>37</xdr:row>
      <xdr:rowOff>129907</xdr:rowOff>
    </xdr:to>
    <xdr:cxnSp macro="">
      <xdr:nvCxnSpPr>
        <xdr:cNvPr id="295" name="直線コネクタ 294"/>
        <xdr:cNvCxnSpPr/>
      </xdr:nvCxnSpPr>
      <xdr:spPr>
        <a:xfrm>
          <a:off x="7861300" y="6449792"/>
          <a:ext cx="88900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106142</xdr:rowOff>
    </xdr:from>
    <xdr:to>
      <xdr:col>41</xdr:col>
      <xdr:colOff>50800</xdr:colOff>
      <xdr:row>37</xdr:row>
      <xdr:rowOff>127548</xdr:rowOff>
    </xdr:to>
    <xdr:cxnSp macro="">
      <xdr:nvCxnSpPr>
        <xdr:cNvPr id="298" name="直線コネクタ 297"/>
        <xdr:cNvCxnSpPr/>
      </xdr:nvCxnSpPr>
      <xdr:spPr>
        <a:xfrm flipV="1">
          <a:off x="6972300" y="6449792"/>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118362</xdr:rowOff>
    </xdr:from>
    <xdr:ext cx="534377" cy="259045"/>
    <xdr:sp macro="" textlink="">
      <xdr:nvSpPr>
        <xdr:cNvPr id="300" name="テキスト ボックス 299"/>
        <xdr:cNvSpPr txBox="1"/>
      </xdr:nvSpPr>
      <xdr:spPr>
        <a:xfrm>
          <a:off x="7594111" y="611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64906</xdr:rowOff>
    </xdr:from>
    <xdr:to>
      <xdr:col>55</xdr:col>
      <xdr:colOff>50800</xdr:colOff>
      <xdr:row>37</xdr:row>
      <xdr:rowOff>166506</xdr:rowOff>
    </xdr:to>
    <xdr:sp macro="" textlink="">
      <xdr:nvSpPr>
        <xdr:cNvPr id="308" name="楕円 307"/>
        <xdr:cNvSpPr/>
      </xdr:nvSpPr>
      <xdr:spPr>
        <a:xfrm>
          <a:off x="10426700" y="64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151283</xdr:rowOff>
    </xdr:from>
    <xdr:ext cx="534377" cy="259045"/>
    <xdr:sp macro="" textlink="">
      <xdr:nvSpPr>
        <xdr:cNvPr id="309" name="補助費等該当値テキスト"/>
        <xdr:cNvSpPr txBox="1"/>
      </xdr:nvSpPr>
      <xdr:spPr>
        <a:xfrm>
          <a:off x="10528300" y="63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70827</xdr:rowOff>
    </xdr:from>
    <xdr:to>
      <xdr:col>50</xdr:col>
      <xdr:colOff>165100</xdr:colOff>
      <xdr:row>38</xdr:row>
      <xdr:rowOff>977</xdr:rowOff>
    </xdr:to>
    <xdr:sp macro="" textlink="">
      <xdr:nvSpPr>
        <xdr:cNvPr id="310" name="楕円 309"/>
        <xdr:cNvSpPr/>
      </xdr:nvSpPr>
      <xdr:spPr>
        <a:xfrm>
          <a:off x="9588500" y="6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163554</xdr:rowOff>
    </xdr:from>
    <xdr:ext cx="534377" cy="259045"/>
    <xdr:sp macro="" textlink="">
      <xdr:nvSpPr>
        <xdr:cNvPr id="311" name="テキスト ボックス 310"/>
        <xdr:cNvSpPr txBox="1"/>
      </xdr:nvSpPr>
      <xdr:spPr>
        <a:xfrm>
          <a:off x="9372111" y="65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79107</xdr:rowOff>
    </xdr:from>
    <xdr:to>
      <xdr:col>46</xdr:col>
      <xdr:colOff>38100</xdr:colOff>
      <xdr:row>38</xdr:row>
      <xdr:rowOff>9257</xdr:rowOff>
    </xdr:to>
    <xdr:sp macro="" textlink="">
      <xdr:nvSpPr>
        <xdr:cNvPr id="312" name="楕円 311"/>
        <xdr:cNvSpPr/>
      </xdr:nvSpPr>
      <xdr:spPr>
        <a:xfrm>
          <a:off x="8699500" y="6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384</xdr:rowOff>
    </xdr:from>
    <xdr:ext cx="534377" cy="259045"/>
    <xdr:sp macro="" textlink="">
      <xdr:nvSpPr>
        <xdr:cNvPr id="313" name="テキスト ボックス 312"/>
        <xdr:cNvSpPr txBox="1"/>
      </xdr:nvSpPr>
      <xdr:spPr>
        <a:xfrm>
          <a:off x="8483111" y="65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55342</xdr:rowOff>
    </xdr:from>
    <xdr:to>
      <xdr:col>41</xdr:col>
      <xdr:colOff>101600</xdr:colOff>
      <xdr:row>37</xdr:row>
      <xdr:rowOff>156942</xdr:rowOff>
    </xdr:to>
    <xdr:sp macro="" textlink="">
      <xdr:nvSpPr>
        <xdr:cNvPr id="314" name="楕円 313"/>
        <xdr:cNvSpPr/>
      </xdr:nvSpPr>
      <xdr:spPr>
        <a:xfrm>
          <a:off x="7810500" y="639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148069</xdr:rowOff>
    </xdr:from>
    <xdr:ext cx="534377" cy="259045"/>
    <xdr:sp macro="" textlink="">
      <xdr:nvSpPr>
        <xdr:cNvPr id="315" name="テキスト ボックス 314"/>
        <xdr:cNvSpPr txBox="1"/>
      </xdr:nvSpPr>
      <xdr:spPr>
        <a:xfrm>
          <a:off x="7594111" y="64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76748</xdr:rowOff>
    </xdr:from>
    <xdr:to>
      <xdr:col>36</xdr:col>
      <xdr:colOff>165100</xdr:colOff>
      <xdr:row>38</xdr:row>
      <xdr:rowOff>6897</xdr:rowOff>
    </xdr:to>
    <xdr:sp macro="" textlink="">
      <xdr:nvSpPr>
        <xdr:cNvPr id="316" name="楕円 315"/>
        <xdr:cNvSpPr/>
      </xdr:nvSpPr>
      <xdr:spPr>
        <a:xfrm>
          <a:off x="6921500" y="6420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169474</xdr:rowOff>
    </xdr:from>
    <xdr:ext cx="534377" cy="259045"/>
    <xdr:sp macro="" textlink="">
      <xdr:nvSpPr>
        <xdr:cNvPr id="317" name="テキスト ボックス 316"/>
        <xdr:cNvSpPr txBox="1"/>
      </xdr:nvSpPr>
      <xdr:spPr>
        <a:xfrm>
          <a:off x="6705111" y="65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57143</xdr:rowOff>
    </xdr:from>
    <xdr:to>
      <xdr:col>55</xdr:col>
      <xdr:colOff>0</xdr:colOff>
      <xdr:row>58</xdr:row>
      <xdr:rowOff>64726</xdr:rowOff>
    </xdr:to>
    <xdr:cxnSp macro="">
      <xdr:nvCxnSpPr>
        <xdr:cNvPr id="344" name="直線コネクタ 343"/>
        <xdr:cNvCxnSpPr/>
      </xdr:nvCxnSpPr>
      <xdr:spPr>
        <a:xfrm>
          <a:off x="9639300" y="10001243"/>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57143</xdr:rowOff>
    </xdr:from>
    <xdr:to>
      <xdr:col>50</xdr:col>
      <xdr:colOff>114300</xdr:colOff>
      <xdr:row>58</xdr:row>
      <xdr:rowOff>111486</xdr:rowOff>
    </xdr:to>
    <xdr:cxnSp macro="">
      <xdr:nvCxnSpPr>
        <xdr:cNvPr id="347" name="直線コネクタ 346"/>
        <xdr:cNvCxnSpPr/>
      </xdr:nvCxnSpPr>
      <xdr:spPr>
        <a:xfrm flipV="1">
          <a:off x="8750300" y="10001243"/>
          <a:ext cx="889000" cy="5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111486</xdr:rowOff>
    </xdr:from>
    <xdr:to>
      <xdr:col>45</xdr:col>
      <xdr:colOff>177800</xdr:colOff>
      <xdr:row>58</xdr:row>
      <xdr:rowOff>114835</xdr:rowOff>
    </xdr:to>
    <xdr:cxnSp macro="">
      <xdr:nvCxnSpPr>
        <xdr:cNvPr id="350" name="直線コネクタ 349"/>
        <xdr:cNvCxnSpPr/>
      </xdr:nvCxnSpPr>
      <xdr:spPr>
        <a:xfrm flipV="1">
          <a:off x="7861300" y="10055586"/>
          <a:ext cx="889000" cy="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100850</xdr:rowOff>
    </xdr:from>
    <xdr:to>
      <xdr:col>41</xdr:col>
      <xdr:colOff>50800</xdr:colOff>
      <xdr:row>58</xdr:row>
      <xdr:rowOff>114835</xdr:rowOff>
    </xdr:to>
    <xdr:cxnSp macro="">
      <xdr:nvCxnSpPr>
        <xdr:cNvPr id="353" name="直線コネクタ 352"/>
        <xdr:cNvCxnSpPr/>
      </xdr:nvCxnSpPr>
      <xdr:spPr>
        <a:xfrm>
          <a:off x="6972300" y="10044950"/>
          <a:ext cx="889000" cy="1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13926</xdr:rowOff>
    </xdr:from>
    <xdr:to>
      <xdr:col>55</xdr:col>
      <xdr:colOff>50800</xdr:colOff>
      <xdr:row>58</xdr:row>
      <xdr:rowOff>115526</xdr:rowOff>
    </xdr:to>
    <xdr:sp macro="" textlink="">
      <xdr:nvSpPr>
        <xdr:cNvPr id="363" name="楕円 362"/>
        <xdr:cNvSpPr/>
      </xdr:nvSpPr>
      <xdr:spPr>
        <a:xfrm>
          <a:off x="10426700" y="9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100303</xdr:rowOff>
    </xdr:from>
    <xdr:ext cx="534377" cy="259045"/>
    <xdr:sp macro="" textlink="">
      <xdr:nvSpPr>
        <xdr:cNvPr id="364" name="普通建設事業費該当値テキスト"/>
        <xdr:cNvSpPr txBox="1"/>
      </xdr:nvSpPr>
      <xdr:spPr>
        <a:xfrm>
          <a:off x="10528300" y="98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6343</xdr:rowOff>
    </xdr:from>
    <xdr:to>
      <xdr:col>50</xdr:col>
      <xdr:colOff>165100</xdr:colOff>
      <xdr:row>58</xdr:row>
      <xdr:rowOff>107943</xdr:rowOff>
    </xdr:to>
    <xdr:sp macro="" textlink="">
      <xdr:nvSpPr>
        <xdr:cNvPr id="365" name="楕円 364"/>
        <xdr:cNvSpPr/>
      </xdr:nvSpPr>
      <xdr:spPr>
        <a:xfrm>
          <a:off x="9588500" y="99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99070</xdr:rowOff>
    </xdr:from>
    <xdr:ext cx="534377" cy="259045"/>
    <xdr:sp macro="" textlink="">
      <xdr:nvSpPr>
        <xdr:cNvPr id="366" name="テキスト ボックス 365"/>
        <xdr:cNvSpPr txBox="1"/>
      </xdr:nvSpPr>
      <xdr:spPr>
        <a:xfrm>
          <a:off x="9372111" y="100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60686</xdr:rowOff>
    </xdr:from>
    <xdr:to>
      <xdr:col>46</xdr:col>
      <xdr:colOff>38100</xdr:colOff>
      <xdr:row>58</xdr:row>
      <xdr:rowOff>162286</xdr:rowOff>
    </xdr:to>
    <xdr:sp macro="" textlink="">
      <xdr:nvSpPr>
        <xdr:cNvPr id="367" name="楕円 366"/>
        <xdr:cNvSpPr/>
      </xdr:nvSpPr>
      <xdr:spPr>
        <a:xfrm>
          <a:off x="8699500" y="100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153413</xdr:rowOff>
    </xdr:from>
    <xdr:ext cx="534377" cy="259045"/>
    <xdr:sp macro="" textlink="">
      <xdr:nvSpPr>
        <xdr:cNvPr id="368" name="テキスト ボックス 367"/>
        <xdr:cNvSpPr txBox="1"/>
      </xdr:nvSpPr>
      <xdr:spPr>
        <a:xfrm>
          <a:off x="8483111" y="1009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64035</xdr:rowOff>
    </xdr:from>
    <xdr:to>
      <xdr:col>41</xdr:col>
      <xdr:colOff>101600</xdr:colOff>
      <xdr:row>58</xdr:row>
      <xdr:rowOff>165635</xdr:rowOff>
    </xdr:to>
    <xdr:sp macro="" textlink="">
      <xdr:nvSpPr>
        <xdr:cNvPr id="369" name="楕円 368"/>
        <xdr:cNvSpPr/>
      </xdr:nvSpPr>
      <xdr:spPr>
        <a:xfrm>
          <a:off x="7810500" y="100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156762</xdr:rowOff>
    </xdr:from>
    <xdr:ext cx="534377" cy="259045"/>
    <xdr:sp macro="" textlink="">
      <xdr:nvSpPr>
        <xdr:cNvPr id="370" name="テキスト ボックス 369"/>
        <xdr:cNvSpPr txBox="1"/>
      </xdr:nvSpPr>
      <xdr:spPr>
        <a:xfrm>
          <a:off x="7594111" y="101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50050</xdr:rowOff>
    </xdr:from>
    <xdr:to>
      <xdr:col>36</xdr:col>
      <xdr:colOff>165100</xdr:colOff>
      <xdr:row>58</xdr:row>
      <xdr:rowOff>151650</xdr:rowOff>
    </xdr:to>
    <xdr:sp macro="" textlink="">
      <xdr:nvSpPr>
        <xdr:cNvPr id="371" name="楕円 370"/>
        <xdr:cNvSpPr/>
      </xdr:nvSpPr>
      <xdr:spPr>
        <a:xfrm>
          <a:off x="6921500" y="99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142777</xdr:rowOff>
    </xdr:from>
    <xdr:ext cx="534377" cy="259045"/>
    <xdr:sp macro="" textlink="">
      <xdr:nvSpPr>
        <xdr:cNvPr id="372" name="テキスト ボックス 371"/>
        <xdr:cNvSpPr txBox="1"/>
      </xdr:nvSpPr>
      <xdr:spPr>
        <a:xfrm>
          <a:off x="67051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116607</xdr:rowOff>
    </xdr:from>
    <xdr:to>
      <xdr:col>55</xdr:col>
      <xdr:colOff>0</xdr:colOff>
      <xdr:row>78</xdr:row>
      <xdr:rowOff>129198</xdr:rowOff>
    </xdr:to>
    <xdr:cxnSp macro="">
      <xdr:nvCxnSpPr>
        <xdr:cNvPr id="399" name="直線コネクタ 398"/>
        <xdr:cNvCxnSpPr/>
      </xdr:nvCxnSpPr>
      <xdr:spPr>
        <a:xfrm flipV="1">
          <a:off x="9639300" y="13489707"/>
          <a:ext cx="838200" cy="1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129198</xdr:rowOff>
    </xdr:from>
    <xdr:to>
      <xdr:col>50</xdr:col>
      <xdr:colOff>114300</xdr:colOff>
      <xdr:row>78</xdr:row>
      <xdr:rowOff>129313</xdr:rowOff>
    </xdr:to>
    <xdr:cxnSp macro="">
      <xdr:nvCxnSpPr>
        <xdr:cNvPr id="402" name="直線コネクタ 401"/>
        <xdr:cNvCxnSpPr/>
      </xdr:nvCxnSpPr>
      <xdr:spPr>
        <a:xfrm flipV="1">
          <a:off x="8750300" y="13502298"/>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126526</xdr:rowOff>
    </xdr:from>
    <xdr:to>
      <xdr:col>45</xdr:col>
      <xdr:colOff>177800</xdr:colOff>
      <xdr:row>78</xdr:row>
      <xdr:rowOff>129313</xdr:rowOff>
    </xdr:to>
    <xdr:cxnSp macro="">
      <xdr:nvCxnSpPr>
        <xdr:cNvPr id="405" name="直線コネクタ 404"/>
        <xdr:cNvCxnSpPr/>
      </xdr:nvCxnSpPr>
      <xdr:spPr>
        <a:xfrm>
          <a:off x="7861300" y="13499626"/>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126400</xdr:rowOff>
    </xdr:from>
    <xdr:to>
      <xdr:col>41</xdr:col>
      <xdr:colOff>50800</xdr:colOff>
      <xdr:row>78</xdr:row>
      <xdr:rowOff>126526</xdr:rowOff>
    </xdr:to>
    <xdr:cxnSp macro="">
      <xdr:nvCxnSpPr>
        <xdr:cNvPr id="408" name="直線コネクタ 407"/>
        <xdr:cNvCxnSpPr/>
      </xdr:nvCxnSpPr>
      <xdr:spPr>
        <a:xfrm>
          <a:off x="6972300" y="13499500"/>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65807</xdr:rowOff>
    </xdr:from>
    <xdr:to>
      <xdr:col>55</xdr:col>
      <xdr:colOff>50800</xdr:colOff>
      <xdr:row>78</xdr:row>
      <xdr:rowOff>167407</xdr:rowOff>
    </xdr:to>
    <xdr:sp macro="" textlink="">
      <xdr:nvSpPr>
        <xdr:cNvPr id="418" name="楕円 417"/>
        <xdr:cNvSpPr/>
      </xdr:nvSpPr>
      <xdr:spPr>
        <a:xfrm>
          <a:off x="10426700" y="134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78398</xdr:rowOff>
    </xdr:from>
    <xdr:to>
      <xdr:col>50</xdr:col>
      <xdr:colOff>165100</xdr:colOff>
      <xdr:row>79</xdr:row>
      <xdr:rowOff>8548</xdr:rowOff>
    </xdr:to>
    <xdr:sp macro="" textlink="">
      <xdr:nvSpPr>
        <xdr:cNvPr id="420" name="楕円 419"/>
        <xdr:cNvSpPr/>
      </xdr:nvSpPr>
      <xdr:spPr>
        <a:xfrm>
          <a:off x="9588500" y="134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171125</xdr:rowOff>
    </xdr:from>
    <xdr:ext cx="469744" cy="259045"/>
    <xdr:sp macro="" textlink="">
      <xdr:nvSpPr>
        <xdr:cNvPr id="421" name="テキスト ボックス 420"/>
        <xdr:cNvSpPr txBox="1"/>
      </xdr:nvSpPr>
      <xdr:spPr>
        <a:xfrm>
          <a:off x="9404428" y="135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78513</xdr:rowOff>
    </xdr:from>
    <xdr:to>
      <xdr:col>46</xdr:col>
      <xdr:colOff>38100</xdr:colOff>
      <xdr:row>79</xdr:row>
      <xdr:rowOff>8663</xdr:rowOff>
    </xdr:to>
    <xdr:sp macro="" textlink="">
      <xdr:nvSpPr>
        <xdr:cNvPr id="422" name="楕円 421"/>
        <xdr:cNvSpPr/>
      </xdr:nvSpPr>
      <xdr:spPr>
        <a:xfrm>
          <a:off x="8699500" y="134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171240</xdr:rowOff>
    </xdr:from>
    <xdr:ext cx="469744" cy="259045"/>
    <xdr:sp macro="" textlink="">
      <xdr:nvSpPr>
        <xdr:cNvPr id="423" name="テキスト ボックス 422"/>
        <xdr:cNvSpPr txBox="1"/>
      </xdr:nvSpPr>
      <xdr:spPr>
        <a:xfrm>
          <a:off x="8515428" y="135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75726</xdr:rowOff>
    </xdr:from>
    <xdr:to>
      <xdr:col>41</xdr:col>
      <xdr:colOff>101600</xdr:colOff>
      <xdr:row>79</xdr:row>
      <xdr:rowOff>5876</xdr:rowOff>
    </xdr:to>
    <xdr:sp macro="" textlink="">
      <xdr:nvSpPr>
        <xdr:cNvPr id="424" name="楕円 423"/>
        <xdr:cNvSpPr/>
      </xdr:nvSpPr>
      <xdr:spPr>
        <a:xfrm>
          <a:off x="7810500" y="1344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168453</xdr:rowOff>
    </xdr:from>
    <xdr:ext cx="469744" cy="259045"/>
    <xdr:sp macro="" textlink="">
      <xdr:nvSpPr>
        <xdr:cNvPr id="425" name="テキスト ボックス 424"/>
        <xdr:cNvSpPr txBox="1"/>
      </xdr:nvSpPr>
      <xdr:spPr>
        <a:xfrm>
          <a:off x="7626428" y="1354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75600</xdr:rowOff>
    </xdr:from>
    <xdr:to>
      <xdr:col>36</xdr:col>
      <xdr:colOff>165100</xdr:colOff>
      <xdr:row>79</xdr:row>
      <xdr:rowOff>5750</xdr:rowOff>
    </xdr:to>
    <xdr:sp macro="" textlink="">
      <xdr:nvSpPr>
        <xdr:cNvPr id="426" name="楕円 425"/>
        <xdr:cNvSpPr/>
      </xdr:nvSpPr>
      <xdr:spPr>
        <a:xfrm>
          <a:off x="6921500" y="1344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168327</xdr:rowOff>
    </xdr:from>
    <xdr:ext cx="469744" cy="259045"/>
    <xdr:sp macro="" textlink="">
      <xdr:nvSpPr>
        <xdr:cNvPr id="427" name="テキスト ボックス 426"/>
        <xdr:cNvSpPr txBox="1"/>
      </xdr:nvSpPr>
      <xdr:spPr>
        <a:xfrm>
          <a:off x="6737428" y="135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47134</xdr:rowOff>
    </xdr:from>
    <xdr:to>
      <xdr:col>54</xdr:col>
      <xdr:colOff>189865</xdr:colOff>
      <xdr:row>97</xdr:row>
      <xdr:rowOff>148261</xdr:rowOff>
    </xdr:to>
    <xdr:cxnSp macro="">
      <xdr:nvCxnSpPr>
        <xdr:cNvPr id="447" name="直線コネクタ 446"/>
        <xdr:cNvCxnSpPr/>
      </xdr:nvCxnSpPr>
      <xdr:spPr>
        <a:xfrm flipV="1">
          <a:off x="10475595" y="15649084"/>
          <a:ext cx="1270" cy="112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152088</xdr:rowOff>
    </xdr:from>
    <xdr:ext cx="469744" cy="259045"/>
    <xdr:sp macro="" textlink="">
      <xdr:nvSpPr>
        <xdr:cNvPr id="448" name="普通建設事業費 （ うち更新整備　）最小値テキスト"/>
        <xdr:cNvSpPr txBox="1"/>
      </xdr:nvSpPr>
      <xdr:spPr>
        <a:xfrm>
          <a:off x="10528300" y="1678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148261</xdr:rowOff>
    </xdr:from>
    <xdr:to>
      <xdr:col>55</xdr:col>
      <xdr:colOff>88900</xdr:colOff>
      <xdr:row>97</xdr:row>
      <xdr:rowOff>148261</xdr:rowOff>
    </xdr:to>
    <xdr:cxnSp macro="">
      <xdr:nvCxnSpPr>
        <xdr:cNvPr id="449" name="直線コネクタ 448"/>
        <xdr:cNvCxnSpPr/>
      </xdr:nvCxnSpPr>
      <xdr:spPr>
        <a:xfrm>
          <a:off x="10388600" y="1677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165261</xdr:rowOff>
    </xdr:from>
    <xdr:ext cx="599010" cy="259045"/>
    <xdr:sp macro="" textlink="">
      <xdr:nvSpPr>
        <xdr:cNvPr id="450" name="普通建設事業費 （ うち更新整備　）最大値テキスト"/>
        <xdr:cNvSpPr txBox="1"/>
      </xdr:nvSpPr>
      <xdr:spPr>
        <a:xfrm>
          <a:off x="10528300" y="1542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47134</xdr:rowOff>
    </xdr:from>
    <xdr:to>
      <xdr:col>55</xdr:col>
      <xdr:colOff>88900</xdr:colOff>
      <xdr:row>91</xdr:row>
      <xdr:rowOff>47134</xdr:rowOff>
    </xdr:to>
    <xdr:cxnSp macro="">
      <xdr:nvCxnSpPr>
        <xdr:cNvPr id="451" name="直線コネクタ 450"/>
        <xdr:cNvCxnSpPr/>
      </xdr:nvCxnSpPr>
      <xdr:spPr>
        <a:xfrm>
          <a:off x="10388600" y="156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37362</xdr:rowOff>
    </xdr:from>
    <xdr:to>
      <xdr:col>55</xdr:col>
      <xdr:colOff>0</xdr:colOff>
      <xdr:row>97</xdr:row>
      <xdr:rowOff>144940</xdr:rowOff>
    </xdr:to>
    <xdr:cxnSp macro="">
      <xdr:nvCxnSpPr>
        <xdr:cNvPr id="452" name="直線コネクタ 451"/>
        <xdr:cNvCxnSpPr/>
      </xdr:nvCxnSpPr>
      <xdr:spPr>
        <a:xfrm>
          <a:off x="9639300" y="16668012"/>
          <a:ext cx="838200" cy="10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122876</xdr:rowOff>
    </xdr:from>
    <xdr:ext cx="534377" cy="259045"/>
    <xdr:sp macro="" textlink="">
      <xdr:nvSpPr>
        <xdr:cNvPr id="453" name="普通建設事業費 （ うち更新整備　）平均値テキスト"/>
        <xdr:cNvSpPr txBox="1"/>
      </xdr:nvSpPr>
      <xdr:spPr>
        <a:xfrm>
          <a:off x="10528300" y="16410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99999</xdr:rowOff>
    </xdr:from>
    <xdr:to>
      <xdr:col>55</xdr:col>
      <xdr:colOff>50800</xdr:colOff>
      <xdr:row>97</xdr:row>
      <xdr:rowOff>30149</xdr:rowOff>
    </xdr:to>
    <xdr:sp macro="" textlink="">
      <xdr:nvSpPr>
        <xdr:cNvPr id="454" name="フローチャート: 判断 453"/>
        <xdr:cNvSpPr/>
      </xdr:nvSpPr>
      <xdr:spPr>
        <a:xfrm>
          <a:off x="104267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37362</xdr:rowOff>
    </xdr:from>
    <xdr:to>
      <xdr:col>50</xdr:col>
      <xdr:colOff>114300</xdr:colOff>
      <xdr:row>97</xdr:row>
      <xdr:rowOff>171155</xdr:rowOff>
    </xdr:to>
    <xdr:cxnSp macro="">
      <xdr:nvCxnSpPr>
        <xdr:cNvPr id="455" name="直線コネクタ 454"/>
        <xdr:cNvCxnSpPr/>
      </xdr:nvCxnSpPr>
      <xdr:spPr>
        <a:xfrm flipV="1">
          <a:off x="8750300" y="16668012"/>
          <a:ext cx="889000" cy="1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128797</xdr:rowOff>
    </xdr:from>
    <xdr:to>
      <xdr:col>50</xdr:col>
      <xdr:colOff>165100</xdr:colOff>
      <xdr:row>97</xdr:row>
      <xdr:rowOff>58947</xdr:rowOff>
    </xdr:to>
    <xdr:sp macro="" textlink="">
      <xdr:nvSpPr>
        <xdr:cNvPr id="456" name="フローチャート: 判断 455"/>
        <xdr:cNvSpPr/>
      </xdr:nvSpPr>
      <xdr:spPr>
        <a:xfrm>
          <a:off x="9588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75474</xdr:rowOff>
    </xdr:from>
    <xdr:ext cx="534377" cy="259045"/>
    <xdr:sp macro="" textlink="">
      <xdr:nvSpPr>
        <xdr:cNvPr id="457" name="テキスト ボックス 456"/>
        <xdr:cNvSpPr txBox="1"/>
      </xdr:nvSpPr>
      <xdr:spPr>
        <a:xfrm>
          <a:off x="9372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171155</xdr:rowOff>
    </xdr:from>
    <xdr:to>
      <xdr:col>45</xdr:col>
      <xdr:colOff>177800</xdr:colOff>
      <xdr:row>98</xdr:row>
      <xdr:rowOff>18850</xdr:rowOff>
    </xdr:to>
    <xdr:cxnSp macro="">
      <xdr:nvCxnSpPr>
        <xdr:cNvPr id="458" name="直線コネクタ 457"/>
        <xdr:cNvCxnSpPr/>
      </xdr:nvCxnSpPr>
      <xdr:spPr>
        <a:xfrm flipV="1">
          <a:off x="7861300" y="16801805"/>
          <a:ext cx="889000" cy="1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128763</xdr:rowOff>
    </xdr:from>
    <xdr:to>
      <xdr:col>46</xdr:col>
      <xdr:colOff>38100</xdr:colOff>
      <xdr:row>97</xdr:row>
      <xdr:rowOff>58913</xdr:rowOff>
    </xdr:to>
    <xdr:sp macro="" textlink="">
      <xdr:nvSpPr>
        <xdr:cNvPr id="459" name="フローチャート: 判断 458"/>
        <xdr:cNvSpPr/>
      </xdr:nvSpPr>
      <xdr:spPr>
        <a:xfrm>
          <a:off x="8699500" y="1658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75440</xdr:rowOff>
    </xdr:from>
    <xdr:ext cx="534377" cy="259045"/>
    <xdr:sp macro="" textlink="">
      <xdr:nvSpPr>
        <xdr:cNvPr id="460" name="テキスト ボックス 459"/>
        <xdr:cNvSpPr txBox="1"/>
      </xdr:nvSpPr>
      <xdr:spPr>
        <a:xfrm>
          <a:off x="8483111" y="1636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153594</xdr:rowOff>
    </xdr:from>
    <xdr:to>
      <xdr:col>41</xdr:col>
      <xdr:colOff>50800</xdr:colOff>
      <xdr:row>98</xdr:row>
      <xdr:rowOff>18850</xdr:rowOff>
    </xdr:to>
    <xdr:cxnSp macro="">
      <xdr:nvCxnSpPr>
        <xdr:cNvPr id="461" name="直線コネクタ 460"/>
        <xdr:cNvCxnSpPr/>
      </xdr:nvCxnSpPr>
      <xdr:spPr>
        <a:xfrm>
          <a:off x="6972300" y="16784244"/>
          <a:ext cx="889000" cy="3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155366</xdr:rowOff>
    </xdr:from>
    <xdr:to>
      <xdr:col>41</xdr:col>
      <xdr:colOff>101600</xdr:colOff>
      <xdr:row>97</xdr:row>
      <xdr:rowOff>85516</xdr:rowOff>
    </xdr:to>
    <xdr:sp macro="" textlink="">
      <xdr:nvSpPr>
        <xdr:cNvPr id="462" name="フローチャート: 判断 461"/>
        <xdr:cNvSpPr/>
      </xdr:nvSpPr>
      <xdr:spPr>
        <a:xfrm>
          <a:off x="7810500" y="1661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102043</xdr:rowOff>
    </xdr:from>
    <xdr:ext cx="534377" cy="259045"/>
    <xdr:sp macro="" textlink="">
      <xdr:nvSpPr>
        <xdr:cNvPr id="463" name="テキスト ボックス 462"/>
        <xdr:cNvSpPr txBox="1"/>
      </xdr:nvSpPr>
      <xdr:spPr>
        <a:xfrm>
          <a:off x="7594111" y="1638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4" name="フローチャート: 判断 463"/>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57345</xdr:rowOff>
    </xdr:from>
    <xdr:ext cx="534377" cy="259045"/>
    <xdr:sp macro="" textlink="">
      <xdr:nvSpPr>
        <xdr:cNvPr id="465" name="テキスト ボックス 464"/>
        <xdr:cNvSpPr txBox="1"/>
      </xdr:nvSpPr>
      <xdr:spPr>
        <a:xfrm>
          <a:off x="6705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94140</xdr:rowOff>
    </xdr:from>
    <xdr:to>
      <xdr:col>55</xdr:col>
      <xdr:colOff>50800</xdr:colOff>
      <xdr:row>98</xdr:row>
      <xdr:rowOff>24290</xdr:rowOff>
    </xdr:to>
    <xdr:sp macro="" textlink="">
      <xdr:nvSpPr>
        <xdr:cNvPr id="471" name="楕円 470"/>
        <xdr:cNvSpPr/>
      </xdr:nvSpPr>
      <xdr:spPr>
        <a:xfrm>
          <a:off x="10426700" y="167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9067</xdr:rowOff>
    </xdr:from>
    <xdr:ext cx="469744" cy="259045"/>
    <xdr:sp macro="" textlink="">
      <xdr:nvSpPr>
        <xdr:cNvPr id="472" name="普通建設事業費 （ うち更新整備　）該当値テキスト"/>
        <xdr:cNvSpPr txBox="1"/>
      </xdr:nvSpPr>
      <xdr:spPr>
        <a:xfrm>
          <a:off x="10528300" y="1663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158012</xdr:rowOff>
    </xdr:from>
    <xdr:to>
      <xdr:col>50</xdr:col>
      <xdr:colOff>165100</xdr:colOff>
      <xdr:row>97</xdr:row>
      <xdr:rowOff>88162</xdr:rowOff>
    </xdr:to>
    <xdr:sp macro="" textlink="">
      <xdr:nvSpPr>
        <xdr:cNvPr id="473" name="楕円 472"/>
        <xdr:cNvSpPr/>
      </xdr:nvSpPr>
      <xdr:spPr>
        <a:xfrm>
          <a:off x="9588500" y="166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79289</xdr:rowOff>
    </xdr:from>
    <xdr:ext cx="534377" cy="259045"/>
    <xdr:sp macro="" textlink="">
      <xdr:nvSpPr>
        <xdr:cNvPr id="474" name="テキスト ボックス 473"/>
        <xdr:cNvSpPr txBox="1"/>
      </xdr:nvSpPr>
      <xdr:spPr>
        <a:xfrm>
          <a:off x="9372111" y="1670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120355</xdr:rowOff>
    </xdr:from>
    <xdr:to>
      <xdr:col>46</xdr:col>
      <xdr:colOff>38100</xdr:colOff>
      <xdr:row>98</xdr:row>
      <xdr:rowOff>50505</xdr:rowOff>
    </xdr:to>
    <xdr:sp macro="" textlink="">
      <xdr:nvSpPr>
        <xdr:cNvPr id="475" name="楕円 474"/>
        <xdr:cNvSpPr/>
      </xdr:nvSpPr>
      <xdr:spPr>
        <a:xfrm>
          <a:off x="8699500" y="167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41632</xdr:rowOff>
    </xdr:from>
    <xdr:ext cx="469744" cy="259045"/>
    <xdr:sp macro="" textlink="">
      <xdr:nvSpPr>
        <xdr:cNvPr id="476" name="テキスト ボックス 475"/>
        <xdr:cNvSpPr txBox="1"/>
      </xdr:nvSpPr>
      <xdr:spPr>
        <a:xfrm>
          <a:off x="8515428" y="1684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139500</xdr:rowOff>
    </xdr:from>
    <xdr:to>
      <xdr:col>41</xdr:col>
      <xdr:colOff>101600</xdr:colOff>
      <xdr:row>98</xdr:row>
      <xdr:rowOff>69650</xdr:rowOff>
    </xdr:to>
    <xdr:sp macro="" textlink="">
      <xdr:nvSpPr>
        <xdr:cNvPr id="477" name="楕円 476"/>
        <xdr:cNvSpPr/>
      </xdr:nvSpPr>
      <xdr:spPr>
        <a:xfrm>
          <a:off x="7810500" y="167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60777</xdr:rowOff>
    </xdr:from>
    <xdr:ext cx="469744" cy="259045"/>
    <xdr:sp macro="" textlink="">
      <xdr:nvSpPr>
        <xdr:cNvPr id="478" name="テキスト ボックス 477"/>
        <xdr:cNvSpPr txBox="1"/>
      </xdr:nvSpPr>
      <xdr:spPr>
        <a:xfrm>
          <a:off x="7626428" y="1686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102794</xdr:rowOff>
    </xdr:from>
    <xdr:to>
      <xdr:col>36</xdr:col>
      <xdr:colOff>165100</xdr:colOff>
      <xdr:row>98</xdr:row>
      <xdr:rowOff>32944</xdr:rowOff>
    </xdr:to>
    <xdr:sp macro="" textlink="">
      <xdr:nvSpPr>
        <xdr:cNvPr id="479" name="楕円 478"/>
        <xdr:cNvSpPr/>
      </xdr:nvSpPr>
      <xdr:spPr>
        <a:xfrm>
          <a:off x="6921500" y="1673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24071</xdr:rowOff>
    </xdr:from>
    <xdr:ext cx="469744" cy="259045"/>
    <xdr:sp macro="" textlink="">
      <xdr:nvSpPr>
        <xdr:cNvPr id="480" name="テキスト ボックス 479"/>
        <xdr:cNvSpPr txBox="1"/>
      </xdr:nvSpPr>
      <xdr:spPr>
        <a:xfrm>
          <a:off x="6737428" y="1682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4" name="直線コネクタ 503"/>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07"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08" name="直線コネクタ 507"/>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166656</xdr:rowOff>
    </xdr:from>
    <xdr:to>
      <xdr:col>85</xdr:col>
      <xdr:colOff>127000</xdr:colOff>
      <xdr:row>39</xdr:row>
      <xdr:rowOff>3797</xdr:rowOff>
    </xdr:to>
    <xdr:cxnSp macro="">
      <xdr:nvCxnSpPr>
        <xdr:cNvPr id="509" name="直線コネクタ 508"/>
        <xdr:cNvCxnSpPr/>
      </xdr:nvCxnSpPr>
      <xdr:spPr>
        <a:xfrm>
          <a:off x="15481300" y="6681756"/>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0"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1" name="フローチャート: 判断 510"/>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166656</xdr:rowOff>
    </xdr:from>
    <xdr:to>
      <xdr:col>81</xdr:col>
      <xdr:colOff>50800</xdr:colOff>
      <xdr:row>39</xdr:row>
      <xdr:rowOff>42583</xdr:rowOff>
    </xdr:to>
    <xdr:cxnSp macro="">
      <xdr:nvCxnSpPr>
        <xdr:cNvPr id="512" name="直線コネクタ 511"/>
        <xdr:cNvCxnSpPr/>
      </xdr:nvCxnSpPr>
      <xdr:spPr>
        <a:xfrm flipV="1">
          <a:off x="14592300" y="6681756"/>
          <a:ext cx="8890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3" name="フローチャート: 判断 512"/>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4" name="テキスト ボックス 513"/>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42945</xdr:rowOff>
    </xdr:to>
    <xdr:cxnSp macro="">
      <xdr:nvCxnSpPr>
        <xdr:cNvPr id="515" name="直線コネクタ 514"/>
        <xdr:cNvCxnSpPr/>
      </xdr:nvCxnSpPr>
      <xdr:spPr>
        <a:xfrm flipV="1">
          <a:off x="13703300" y="672913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16" name="フローチャート: 判断 515"/>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17" name="テキスト ボックス 516"/>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22599</xdr:rowOff>
    </xdr:from>
    <xdr:to>
      <xdr:col>71</xdr:col>
      <xdr:colOff>177800</xdr:colOff>
      <xdr:row>39</xdr:row>
      <xdr:rowOff>42945</xdr:rowOff>
    </xdr:to>
    <xdr:cxnSp macro="">
      <xdr:nvCxnSpPr>
        <xdr:cNvPr id="518" name="直線コネクタ 517"/>
        <xdr:cNvCxnSpPr/>
      </xdr:nvCxnSpPr>
      <xdr:spPr>
        <a:xfrm>
          <a:off x="12814300" y="670914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19" name="フローチャート: 判断 518"/>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0" name="テキスト ボックス 519"/>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1" name="フローチャート: 判断 520"/>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2" name="テキスト ボックス 521"/>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124447</xdr:rowOff>
    </xdr:from>
    <xdr:to>
      <xdr:col>85</xdr:col>
      <xdr:colOff>177800</xdr:colOff>
      <xdr:row>39</xdr:row>
      <xdr:rowOff>54597</xdr:rowOff>
    </xdr:to>
    <xdr:sp macro="" textlink="">
      <xdr:nvSpPr>
        <xdr:cNvPr id="528" name="楕円 527"/>
        <xdr:cNvSpPr/>
      </xdr:nvSpPr>
      <xdr:spPr>
        <a:xfrm>
          <a:off x="16268700" y="66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39374</xdr:rowOff>
    </xdr:from>
    <xdr:ext cx="469744" cy="259045"/>
    <xdr:sp macro="" textlink="">
      <xdr:nvSpPr>
        <xdr:cNvPr id="529" name="災害復旧事業費該当値テキスト"/>
        <xdr:cNvSpPr txBox="1"/>
      </xdr:nvSpPr>
      <xdr:spPr>
        <a:xfrm>
          <a:off x="16370300" y="65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115856</xdr:rowOff>
    </xdr:from>
    <xdr:to>
      <xdr:col>81</xdr:col>
      <xdr:colOff>101600</xdr:colOff>
      <xdr:row>39</xdr:row>
      <xdr:rowOff>46006</xdr:rowOff>
    </xdr:to>
    <xdr:sp macro="" textlink="">
      <xdr:nvSpPr>
        <xdr:cNvPr id="530" name="楕円 529"/>
        <xdr:cNvSpPr/>
      </xdr:nvSpPr>
      <xdr:spPr>
        <a:xfrm>
          <a:off x="15430500" y="66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37133</xdr:rowOff>
    </xdr:from>
    <xdr:ext cx="469744" cy="259045"/>
    <xdr:sp macro="" textlink="">
      <xdr:nvSpPr>
        <xdr:cNvPr id="531" name="テキスト ボックス 530"/>
        <xdr:cNvSpPr txBox="1"/>
      </xdr:nvSpPr>
      <xdr:spPr>
        <a:xfrm>
          <a:off x="15246428" y="672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163233</xdr:rowOff>
    </xdr:from>
    <xdr:to>
      <xdr:col>76</xdr:col>
      <xdr:colOff>165100</xdr:colOff>
      <xdr:row>39</xdr:row>
      <xdr:rowOff>93383</xdr:rowOff>
    </xdr:to>
    <xdr:sp macro="" textlink="">
      <xdr:nvSpPr>
        <xdr:cNvPr id="532" name="楕円 531"/>
        <xdr:cNvSpPr/>
      </xdr:nvSpPr>
      <xdr:spPr>
        <a:xfrm>
          <a:off x="14541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84510</xdr:rowOff>
    </xdr:from>
    <xdr:ext cx="313932" cy="259045"/>
    <xdr:sp macro="" textlink="">
      <xdr:nvSpPr>
        <xdr:cNvPr id="533" name="テキスト ボックス 532"/>
        <xdr:cNvSpPr txBox="1"/>
      </xdr:nvSpPr>
      <xdr:spPr>
        <a:xfrm>
          <a:off x="14435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163595</xdr:rowOff>
    </xdr:from>
    <xdr:to>
      <xdr:col>72</xdr:col>
      <xdr:colOff>38100</xdr:colOff>
      <xdr:row>39</xdr:row>
      <xdr:rowOff>93745</xdr:rowOff>
    </xdr:to>
    <xdr:sp macro="" textlink="">
      <xdr:nvSpPr>
        <xdr:cNvPr id="534" name="楕円 533"/>
        <xdr:cNvSpPr/>
      </xdr:nvSpPr>
      <xdr:spPr>
        <a:xfrm>
          <a:off x="13652500" y="66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84872</xdr:rowOff>
    </xdr:from>
    <xdr:ext cx="313932" cy="259045"/>
    <xdr:sp macro="" textlink="">
      <xdr:nvSpPr>
        <xdr:cNvPr id="535" name="テキスト ボックス 534"/>
        <xdr:cNvSpPr txBox="1"/>
      </xdr:nvSpPr>
      <xdr:spPr>
        <a:xfrm>
          <a:off x="13546333" y="6771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143249</xdr:rowOff>
    </xdr:from>
    <xdr:to>
      <xdr:col>67</xdr:col>
      <xdr:colOff>101600</xdr:colOff>
      <xdr:row>39</xdr:row>
      <xdr:rowOff>73399</xdr:rowOff>
    </xdr:to>
    <xdr:sp macro="" textlink="">
      <xdr:nvSpPr>
        <xdr:cNvPr id="536" name="楕円 535"/>
        <xdr:cNvSpPr/>
      </xdr:nvSpPr>
      <xdr:spPr>
        <a:xfrm>
          <a:off x="12763500" y="66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64526</xdr:rowOff>
    </xdr:from>
    <xdr:ext cx="469744" cy="259045"/>
    <xdr:sp macro="" textlink="">
      <xdr:nvSpPr>
        <xdr:cNvPr id="537" name="テキスト ボックス 536"/>
        <xdr:cNvSpPr txBox="1"/>
      </xdr:nvSpPr>
      <xdr:spPr>
        <a:xfrm>
          <a:off x="12579428" y="67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1" name="テキスト ボックス 550"/>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3" name="テキスト ボックス 552"/>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5" name="テキスト ボックス 554"/>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9" name="直線コネクタ 55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3" name="直線コネクタ 56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4" name="直線コネクタ 56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6" name="フローチャート: 判断 56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7" name="直線コネクタ 56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8" name="フローチャート: 判断 567"/>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9" name="テキスト ボックス 568"/>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0" name="直線コネクタ 56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1" name="フローチャート: 判断 570"/>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2" name="テキスト ボックス 571"/>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3" name="直線コネクタ 57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4" name="フローチャート: 判断 57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5" name="テキスト ボックス 57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6" name="フローチャート: 判断 575"/>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7" name="テキスト ボックス 576"/>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3" name="楕円 58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5" name="楕円 58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6" name="テキスト ボックス 585"/>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7" name="楕円 58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8" name="テキスト ボックス 587"/>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9" name="楕円 58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0" name="テキスト ボックス 589"/>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1" name="楕円 59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2" name="テキスト ボックス 591"/>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8" name="直線コネクタ 617"/>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9"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0" name="直線コネクタ 619"/>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1"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2" name="直線コネクタ 621"/>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140266</xdr:rowOff>
    </xdr:from>
    <xdr:to>
      <xdr:col>85</xdr:col>
      <xdr:colOff>127000</xdr:colOff>
      <xdr:row>77</xdr:row>
      <xdr:rowOff>32334</xdr:rowOff>
    </xdr:to>
    <xdr:cxnSp macro="">
      <xdr:nvCxnSpPr>
        <xdr:cNvPr id="623" name="直線コネクタ 622"/>
        <xdr:cNvCxnSpPr/>
      </xdr:nvCxnSpPr>
      <xdr:spPr>
        <a:xfrm>
          <a:off x="15481300" y="13170466"/>
          <a:ext cx="8382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4"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5" name="フローチャート: 判断 624"/>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122588</xdr:rowOff>
    </xdr:from>
    <xdr:to>
      <xdr:col>81</xdr:col>
      <xdr:colOff>50800</xdr:colOff>
      <xdr:row>76</xdr:row>
      <xdr:rowOff>140266</xdr:rowOff>
    </xdr:to>
    <xdr:cxnSp macro="">
      <xdr:nvCxnSpPr>
        <xdr:cNvPr id="626" name="直線コネクタ 625"/>
        <xdr:cNvCxnSpPr/>
      </xdr:nvCxnSpPr>
      <xdr:spPr>
        <a:xfrm>
          <a:off x="14592300" y="1315278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7" name="フローチャート: 判断 626"/>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8" name="テキスト ボックス 627"/>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117667</xdr:rowOff>
    </xdr:from>
    <xdr:to>
      <xdr:col>76</xdr:col>
      <xdr:colOff>114300</xdr:colOff>
      <xdr:row>76</xdr:row>
      <xdr:rowOff>122588</xdr:rowOff>
    </xdr:to>
    <xdr:cxnSp macro="">
      <xdr:nvCxnSpPr>
        <xdr:cNvPr id="629" name="直線コネクタ 628"/>
        <xdr:cNvCxnSpPr/>
      </xdr:nvCxnSpPr>
      <xdr:spPr>
        <a:xfrm>
          <a:off x="13703300" y="13147867"/>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0" name="フローチャート: 判断 629"/>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1" name="テキスト ボックス 630"/>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106564</xdr:rowOff>
    </xdr:from>
    <xdr:to>
      <xdr:col>71</xdr:col>
      <xdr:colOff>177800</xdr:colOff>
      <xdr:row>76</xdr:row>
      <xdr:rowOff>117667</xdr:rowOff>
    </xdr:to>
    <xdr:cxnSp macro="">
      <xdr:nvCxnSpPr>
        <xdr:cNvPr id="632" name="直線コネクタ 631"/>
        <xdr:cNvCxnSpPr/>
      </xdr:nvCxnSpPr>
      <xdr:spPr>
        <a:xfrm>
          <a:off x="12814300" y="131367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3" name="フローチャート: 判断 632"/>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4" name="テキスト ボックス 633"/>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5" name="フローチャート: 判断 634"/>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36" name="テキスト ボックス 635"/>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152984</xdr:rowOff>
    </xdr:from>
    <xdr:to>
      <xdr:col>85</xdr:col>
      <xdr:colOff>177800</xdr:colOff>
      <xdr:row>77</xdr:row>
      <xdr:rowOff>83134</xdr:rowOff>
    </xdr:to>
    <xdr:sp macro="" textlink="">
      <xdr:nvSpPr>
        <xdr:cNvPr id="642" name="楕円 641"/>
        <xdr:cNvSpPr/>
      </xdr:nvSpPr>
      <xdr:spPr>
        <a:xfrm>
          <a:off x="16268700" y="13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131411</xdr:rowOff>
    </xdr:from>
    <xdr:ext cx="534377" cy="259045"/>
    <xdr:sp macro="" textlink="">
      <xdr:nvSpPr>
        <xdr:cNvPr id="643" name="公債費該当値テキスト"/>
        <xdr:cNvSpPr txBox="1"/>
      </xdr:nvSpPr>
      <xdr:spPr>
        <a:xfrm>
          <a:off x="16370300" y="1316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89466</xdr:rowOff>
    </xdr:from>
    <xdr:to>
      <xdr:col>81</xdr:col>
      <xdr:colOff>101600</xdr:colOff>
      <xdr:row>77</xdr:row>
      <xdr:rowOff>19616</xdr:rowOff>
    </xdr:to>
    <xdr:sp macro="" textlink="">
      <xdr:nvSpPr>
        <xdr:cNvPr id="644" name="楕円 643"/>
        <xdr:cNvSpPr/>
      </xdr:nvSpPr>
      <xdr:spPr>
        <a:xfrm>
          <a:off x="15430500" y="131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10743</xdr:rowOff>
    </xdr:from>
    <xdr:ext cx="534377" cy="259045"/>
    <xdr:sp macro="" textlink="">
      <xdr:nvSpPr>
        <xdr:cNvPr id="645" name="テキスト ボックス 644"/>
        <xdr:cNvSpPr txBox="1"/>
      </xdr:nvSpPr>
      <xdr:spPr>
        <a:xfrm>
          <a:off x="15214111" y="132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71788</xdr:rowOff>
    </xdr:from>
    <xdr:to>
      <xdr:col>76</xdr:col>
      <xdr:colOff>165100</xdr:colOff>
      <xdr:row>77</xdr:row>
      <xdr:rowOff>1938</xdr:rowOff>
    </xdr:to>
    <xdr:sp macro="" textlink="">
      <xdr:nvSpPr>
        <xdr:cNvPr id="646" name="楕円 645"/>
        <xdr:cNvSpPr/>
      </xdr:nvSpPr>
      <xdr:spPr>
        <a:xfrm>
          <a:off x="14541500" y="131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164515</xdr:rowOff>
    </xdr:from>
    <xdr:ext cx="534377" cy="259045"/>
    <xdr:sp macro="" textlink="">
      <xdr:nvSpPr>
        <xdr:cNvPr id="647" name="テキスト ボックス 646"/>
        <xdr:cNvSpPr txBox="1"/>
      </xdr:nvSpPr>
      <xdr:spPr>
        <a:xfrm>
          <a:off x="14325111" y="131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66867</xdr:rowOff>
    </xdr:from>
    <xdr:to>
      <xdr:col>72</xdr:col>
      <xdr:colOff>38100</xdr:colOff>
      <xdr:row>76</xdr:row>
      <xdr:rowOff>168467</xdr:rowOff>
    </xdr:to>
    <xdr:sp macro="" textlink="">
      <xdr:nvSpPr>
        <xdr:cNvPr id="648" name="楕円 647"/>
        <xdr:cNvSpPr/>
      </xdr:nvSpPr>
      <xdr:spPr>
        <a:xfrm>
          <a:off x="13652500" y="130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159594</xdr:rowOff>
    </xdr:from>
    <xdr:ext cx="534377" cy="259045"/>
    <xdr:sp macro="" textlink="">
      <xdr:nvSpPr>
        <xdr:cNvPr id="649" name="テキスト ボックス 648"/>
        <xdr:cNvSpPr txBox="1"/>
      </xdr:nvSpPr>
      <xdr:spPr>
        <a:xfrm>
          <a:off x="13436111" y="1318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55764</xdr:rowOff>
    </xdr:from>
    <xdr:to>
      <xdr:col>67</xdr:col>
      <xdr:colOff>101600</xdr:colOff>
      <xdr:row>76</xdr:row>
      <xdr:rowOff>157364</xdr:rowOff>
    </xdr:to>
    <xdr:sp macro="" textlink="">
      <xdr:nvSpPr>
        <xdr:cNvPr id="650" name="楕円 649"/>
        <xdr:cNvSpPr/>
      </xdr:nvSpPr>
      <xdr:spPr>
        <a:xfrm>
          <a:off x="12763500" y="130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148491</xdr:rowOff>
    </xdr:from>
    <xdr:ext cx="534377" cy="259045"/>
    <xdr:sp macro="" textlink="">
      <xdr:nvSpPr>
        <xdr:cNvPr id="651" name="テキスト ボックス 650"/>
        <xdr:cNvSpPr txBox="1"/>
      </xdr:nvSpPr>
      <xdr:spPr>
        <a:xfrm>
          <a:off x="12547111" y="1317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1" name="直線コネクタ 670"/>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2"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3" name="直線コネクタ 672"/>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4"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5" name="直線コネクタ 674"/>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9317</xdr:rowOff>
    </xdr:from>
    <xdr:to>
      <xdr:col>85</xdr:col>
      <xdr:colOff>127000</xdr:colOff>
      <xdr:row>98</xdr:row>
      <xdr:rowOff>10815</xdr:rowOff>
    </xdr:to>
    <xdr:cxnSp macro="">
      <xdr:nvCxnSpPr>
        <xdr:cNvPr id="676" name="直線コネクタ 675"/>
        <xdr:cNvCxnSpPr/>
      </xdr:nvCxnSpPr>
      <xdr:spPr>
        <a:xfrm>
          <a:off x="15481300" y="16811417"/>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77"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8" name="フローチャート: 判断 677"/>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6198</xdr:rowOff>
    </xdr:from>
    <xdr:to>
      <xdr:col>81</xdr:col>
      <xdr:colOff>50800</xdr:colOff>
      <xdr:row>98</xdr:row>
      <xdr:rowOff>9317</xdr:rowOff>
    </xdr:to>
    <xdr:cxnSp macro="">
      <xdr:nvCxnSpPr>
        <xdr:cNvPr id="679" name="直線コネクタ 678"/>
        <xdr:cNvCxnSpPr/>
      </xdr:nvCxnSpPr>
      <xdr:spPr>
        <a:xfrm>
          <a:off x="14592300" y="16808298"/>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0" name="フローチャート: 判断 679"/>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1" name="テキスト ボックス 680"/>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6198</xdr:rowOff>
    </xdr:from>
    <xdr:to>
      <xdr:col>76</xdr:col>
      <xdr:colOff>114300</xdr:colOff>
      <xdr:row>98</xdr:row>
      <xdr:rowOff>7609</xdr:rowOff>
    </xdr:to>
    <xdr:cxnSp macro="">
      <xdr:nvCxnSpPr>
        <xdr:cNvPr id="682" name="直線コネクタ 681"/>
        <xdr:cNvCxnSpPr/>
      </xdr:nvCxnSpPr>
      <xdr:spPr>
        <a:xfrm flipV="1">
          <a:off x="13703300" y="16808298"/>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3" name="フローチャート: 判断 682"/>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4" name="テキスト ボックス 683"/>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7609</xdr:rowOff>
    </xdr:from>
    <xdr:to>
      <xdr:col>71</xdr:col>
      <xdr:colOff>177800</xdr:colOff>
      <xdr:row>98</xdr:row>
      <xdr:rowOff>11530</xdr:rowOff>
    </xdr:to>
    <xdr:cxnSp macro="">
      <xdr:nvCxnSpPr>
        <xdr:cNvPr id="685" name="直線コネクタ 684"/>
        <xdr:cNvCxnSpPr/>
      </xdr:nvCxnSpPr>
      <xdr:spPr>
        <a:xfrm flipV="1">
          <a:off x="12814300" y="16809709"/>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6" name="フローチャート: 判断 685"/>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7" name="テキスト ボックス 686"/>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88" name="フローチャート: 判断 687"/>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89" name="テキスト ボックス 688"/>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131465</xdr:rowOff>
    </xdr:from>
    <xdr:to>
      <xdr:col>85</xdr:col>
      <xdr:colOff>177800</xdr:colOff>
      <xdr:row>98</xdr:row>
      <xdr:rowOff>61615</xdr:rowOff>
    </xdr:to>
    <xdr:sp macro="" textlink="">
      <xdr:nvSpPr>
        <xdr:cNvPr id="695" name="楕円 694"/>
        <xdr:cNvSpPr/>
      </xdr:nvSpPr>
      <xdr:spPr>
        <a:xfrm>
          <a:off x="16268700" y="167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469744" cy="259045"/>
    <xdr:sp macro="" textlink="">
      <xdr:nvSpPr>
        <xdr:cNvPr id="696" name="積立金該当値テキスト"/>
        <xdr:cNvSpPr txBox="1"/>
      </xdr:nvSpPr>
      <xdr:spPr>
        <a:xfrm>
          <a:off x="16370300" y="166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129967</xdr:rowOff>
    </xdr:from>
    <xdr:to>
      <xdr:col>81</xdr:col>
      <xdr:colOff>101600</xdr:colOff>
      <xdr:row>98</xdr:row>
      <xdr:rowOff>60117</xdr:rowOff>
    </xdr:to>
    <xdr:sp macro="" textlink="">
      <xdr:nvSpPr>
        <xdr:cNvPr id="697" name="楕円 696"/>
        <xdr:cNvSpPr/>
      </xdr:nvSpPr>
      <xdr:spPr>
        <a:xfrm>
          <a:off x="15430500" y="167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51244</xdr:rowOff>
    </xdr:from>
    <xdr:ext cx="469744" cy="259045"/>
    <xdr:sp macro="" textlink="">
      <xdr:nvSpPr>
        <xdr:cNvPr id="698" name="テキスト ボックス 697"/>
        <xdr:cNvSpPr txBox="1"/>
      </xdr:nvSpPr>
      <xdr:spPr>
        <a:xfrm>
          <a:off x="15246428" y="1685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126848</xdr:rowOff>
    </xdr:from>
    <xdr:to>
      <xdr:col>76</xdr:col>
      <xdr:colOff>165100</xdr:colOff>
      <xdr:row>98</xdr:row>
      <xdr:rowOff>56998</xdr:rowOff>
    </xdr:to>
    <xdr:sp macro="" textlink="">
      <xdr:nvSpPr>
        <xdr:cNvPr id="699" name="楕円 698"/>
        <xdr:cNvSpPr/>
      </xdr:nvSpPr>
      <xdr:spPr>
        <a:xfrm>
          <a:off x="14541500" y="16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48125</xdr:rowOff>
    </xdr:from>
    <xdr:ext cx="469744" cy="259045"/>
    <xdr:sp macro="" textlink="">
      <xdr:nvSpPr>
        <xdr:cNvPr id="700" name="テキスト ボックス 699"/>
        <xdr:cNvSpPr txBox="1"/>
      </xdr:nvSpPr>
      <xdr:spPr>
        <a:xfrm>
          <a:off x="14357428" y="168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128259</xdr:rowOff>
    </xdr:from>
    <xdr:to>
      <xdr:col>72</xdr:col>
      <xdr:colOff>38100</xdr:colOff>
      <xdr:row>98</xdr:row>
      <xdr:rowOff>58409</xdr:rowOff>
    </xdr:to>
    <xdr:sp macro="" textlink="">
      <xdr:nvSpPr>
        <xdr:cNvPr id="701" name="楕円 700"/>
        <xdr:cNvSpPr/>
      </xdr:nvSpPr>
      <xdr:spPr>
        <a:xfrm>
          <a:off x="13652500" y="16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49536</xdr:rowOff>
    </xdr:from>
    <xdr:ext cx="469744" cy="259045"/>
    <xdr:sp macro="" textlink="">
      <xdr:nvSpPr>
        <xdr:cNvPr id="702" name="テキスト ボックス 701"/>
        <xdr:cNvSpPr txBox="1"/>
      </xdr:nvSpPr>
      <xdr:spPr>
        <a:xfrm>
          <a:off x="13468428" y="16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132180</xdr:rowOff>
    </xdr:from>
    <xdr:to>
      <xdr:col>67</xdr:col>
      <xdr:colOff>101600</xdr:colOff>
      <xdr:row>98</xdr:row>
      <xdr:rowOff>62330</xdr:rowOff>
    </xdr:to>
    <xdr:sp macro="" textlink="">
      <xdr:nvSpPr>
        <xdr:cNvPr id="703" name="楕円 702"/>
        <xdr:cNvSpPr/>
      </xdr:nvSpPr>
      <xdr:spPr>
        <a:xfrm>
          <a:off x="12763500" y="167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53457</xdr:rowOff>
    </xdr:from>
    <xdr:ext cx="469744" cy="259045"/>
    <xdr:sp macro="" textlink="">
      <xdr:nvSpPr>
        <xdr:cNvPr id="704" name="テキスト ボックス 703"/>
        <xdr:cNvSpPr txBox="1"/>
      </xdr:nvSpPr>
      <xdr:spPr>
        <a:xfrm>
          <a:off x="12579428" y="1685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6" name="直線コネクタ 725"/>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9"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0" name="直線コネクタ 729"/>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119446</xdr:rowOff>
    </xdr:from>
    <xdr:to>
      <xdr:col>116</xdr:col>
      <xdr:colOff>63500</xdr:colOff>
      <xdr:row>38</xdr:row>
      <xdr:rowOff>123195</xdr:rowOff>
    </xdr:to>
    <xdr:cxnSp macro="">
      <xdr:nvCxnSpPr>
        <xdr:cNvPr id="731" name="直線コネクタ 730"/>
        <xdr:cNvCxnSpPr/>
      </xdr:nvCxnSpPr>
      <xdr:spPr>
        <a:xfrm>
          <a:off x="21323300" y="6634546"/>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2"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3" name="フローチャート: 判断 732"/>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116611</xdr:rowOff>
    </xdr:from>
    <xdr:to>
      <xdr:col>111</xdr:col>
      <xdr:colOff>177800</xdr:colOff>
      <xdr:row>38</xdr:row>
      <xdr:rowOff>119446</xdr:rowOff>
    </xdr:to>
    <xdr:cxnSp macro="">
      <xdr:nvCxnSpPr>
        <xdr:cNvPr id="734" name="直線コネクタ 733"/>
        <xdr:cNvCxnSpPr/>
      </xdr:nvCxnSpPr>
      <xdr:spPr>
        <a:xfrm>
          <a:off x="20434300" y="6631711"/>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5" name="フローチャート: 判断 734"/>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95607</xdr:rowOff>
    </xdr:from>
    <xdr:ext cx="469744" cy="259045"/>
    <xdr:sp macro="" textlink="">
      <xdr:nvSpPr>
        <xdr:cNvPr id="736" name="テキスト ボックス 735"/>
        <xdr:cNvSpPr txBox="1"/>
      </xdr:nvSpPr>
      <xdr:spPr>
        <a:xfrm>
          <a:off x="21088428" y="626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116611</xdr:rowOff>
    </xdr:to>
    <xdr:cxnSp macro="">
      <xdr:nvCxnSpPr>
        <xdr:cNvPr id="737" name="直線コネクタ 736"/>
        <xdr:cNvCxnSpPr/>
      </xdr:nvCxnSpPr>
      <xdr:spPr>
        <a:xfrm>
          <a:off x="19545300" y="662508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8" name="フローチャート: 判断 737"/>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85915</xdr:rowOff>
    </xdr:from>
    <xdr:ext cx="469744" cy="259045"/>
    <xdr:sp macro="" textlink="">
      <xdr:nvSpPr>
        <xdr:cNvPr id="739" name="テキスト ボックス 738"/>
        <xdr:cNvSpPr txBox="1"/>
      </xdr:nvSpPr>
      <xdr:spPr>
        <a:xfrm>
          <a:off x="20199428" y="625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105959</xdr:rowOff>
    </xdr:from>
    <xdr:to>
      <xdr:col>102</xdr:col>
      <xdr:colOff>114300</xdr:colOff>
      <xdr:row>38</xdr:row>
      <xdr:rowOff>109982</xdr:rowOff>
    </xdr:to>
    <xdr:cxnSp macro="">
      <xdr:nvCxnSpPr>
        <xdr:cNvPr id="740" name="直線コネクタ 739"/>
        <xdr:cNvCxnSpPr/>
      </xdr:nvCxnSpPr>
      <xdr:spPr>
        <a:xfrm>
          <a:off x="18656300" y="6621059"/>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1" name="フローチャート: 判断 740"/>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108500</xdr:rowOff>
    </xdr:from>
    <xdr:ext cx="469744" cy="259045"/>
    <xdr:sp macro="" textlink="">
      <xdr:nvSpPr>
        <xdr:cNvPr id="742" name="テキスト ボックス 741"/>
        <xdr:cNvSpPr txBox="1"/>
      </xdr:nvSpPr>
      <xdr:spPr>
        <a:xfrm>
          <a:off x="19310428"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3" name="フローチャート: 判断 742"/>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126743</xdr:rowOff>
    </xdr:from>
    <xdr:ext cx="469744" cy="259045"/>
    <xdr:sp macro="" textlink="">
      <xdr:nvSpPr>
        <xdr:cNvPr id="744" name="テキスト ボックス 743"/>
        <xdr:cNvSpPr txBox="1"/>
      </xdr:nvSpPr>
      <xdr:spPr>
        <a:xfrm>
          <a:off x="18421428"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72395</xdr:rowOff>
    </xdr:from>
    <xdr:to>
      <xdr:col>116</xdr:col>
      <xdr:colOff>114300</xdr:colOff>
      <xdr:row>39</xdr:row>
      <xdr:rowOff>2545</xdr:rowOff>
    </xdr:to>
    <xdr:sp macro="" textlink="">
      <xdr:nvSpPr>
        <xdr:cNvPr id="750" name="楕円 749"/>
        <xdr:cNvSpPr/>
      </xdr:nvSpPr>
      <xdr:spPr>
        <a:xfrm>
          <a:off x="22110700" y="65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158772</xdr:rowOff>
    </xdr:from>
    <xdr:ext cx="378565" cy="259045"/>
    <xdr:sp macro="" textlink="">
      <xdr:nvSpPr>
        <xdr:cNvPr id="751" name="投資及び出資金該当値テキスト"/>
        <xdr:cNvSpPr txBox="1"/>
      </xdr:nvSpPr>
      <xdr:spPr>
        <a:xfrm>
          <a:off x="22212300" y="650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68646</xdr:rowOff>
    </xdr:from>
    <xdr:to>
      <xdr:col>112</xdr:col>
      <xdr:colOff>38100</xdr:colOff>
      <xdr:row>38</xdr:row>
      <xdr:rowOff>170246</xdr:rowOff>
    </xdr:to>
    <xdr:sp macro="" textlink="">
      <xdr:nvSpPr>
        <xdr:cNvPr id="752" name="楕円 751"/>
        <xdr:cNvSpPr/>
      </xdr:nvSpPr>
      <xdr:spPr>
        <a:xfrm>
          <a:off x="21272500" y="65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161373</xdr:rowOff>
    </xdr:from>
    <xdr:ext cx="378565" cy="259045"/>
    <xdr:sp macro="" textlink="">
      <xdr:nvSpPr>
        <xdr:cNvPr id="753" name="テキスト ボックス 752"/>
        <xdr:cNvSpPr txBox="1"/>
      </xdr:nvSpPr>
      <xdr:spPr>
        <a:xfrm>
          <a:off x="21134017" y="667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65811</xdr:rowOff>
    </xdr:from>
    <xdr:to>
      <xdr:col>107</xdr:col>
      <xdr:colOff>101600</xdr:colOff>
      <xdr:row>38</xdr:row>
      <xdr:rowOff>167411</xdr:rowOff>
    </xdr:to>
    <xdr:sp macro="" textlink="">
      <xdr:nvSpPr>
        <xdr:cNvPr id="754" name="楕円 753"/>
        <xdr:cNvSpPr/>
      </xdr:nvSpPr>
      <xdr:spPr>
        <a:xfrm>
          <a:off x="20383500" y="658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158538</xdr:rowOff>
    </xdr:from>
    <xdr:ext cx="378565" cy="259045"/>
    <xdr:sp macro="" textlink="">
      <xdr:nvSpPr>
        <xdr:cNvPr id="755" name="テキスト ボックス 754"/>
        <xdr:cNvSpPr txBox="1"/>
      </xdr:nvSpPr>
      <xdr:spPr>
        <a:xfrm>
          <a:off x="20245017" y="6673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59182</xdr:rowOff>
    </xdr:from>
    <xdr:to>
      <xdr:col>102</xdr:col>
      <xdr:colOff>165100</xdr:colOff>
      <xdr:row>38</xdr:row>
      <xdr:rowOff>160782</xdr:rowOff>
    </xdr:to>
    <xdr:sp macro="" textlink="">
      <xdr:nvSpPr>
        <xdr:cNvPr id="756" name="楕円 755"/>
        <xdr:cNvSpPr/>
      </xdr:nvSpPr>
      <xdr:spPr>
        <a:xfrm>
          <a:off x="19494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151909</xdr:rowOff>
    </xdr:from>
    <xdr:ext cx="378565" cy="259045"/>
    <xdr:sp macro="" textlink="">
      <xdr:nvSpPr>
        <xdr:cNvPr id="757" name="テキスト ボックス 756"/>
        <xdr:cNvSpPr txBox="1"/>
      </xdr:nvSpPr>
      <xdr:spPr>
        <a:xfrm>
          <a:off x="19356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55159</xdr:rowOff>
    </xdr:from>
    <xdr:to>
      <xdr:col>98</xdr:col>
      <xdr:colOff>38100</xdr:colOff>
      <xdr:row>38</xdr:row>
      <xdr:rowOff>156759</xdr:rowOff>
    </xdr:to>
    <xdr:sp macro="" textlink="">
      <xdr:nvSpPr>
        <xdr:cNvPr id="758" name="楕円 757"/>
        <xdr:cNvSpPr/>
      </xdr:nvSpPr>
      <xdr:spPr>
        <a:xfrm>
          <a:off x="18605500" y="65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147886</xdr:rowOff>
    </xdr:from>
    <xdr:ext cx="378565" cy="259045"/>
    <xdr:sp macro="" textlink="">
      <xdr:nvSpPr>
        <xdr:cNvPr id="759" name="テキスト ボックス 758"/>
        <xdr:cNvSpPr txBox="1"/>
      </xdr:nvSpPr>
      <xdr:spPr>
        <a:xfrm>
          <a:off x="18467017" y="666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14542</xdr:rowOff>
    </xdr:from>
    <xdr:to>
      <xdr:col>116</xdr:col>
      <xdr:colOff>62864</xdr:colOff>
      <xdr:row>59</xdr:row>
      <xdr:rowOff>44450</xdr:rowOff>
    </xdr:to>
    <xdr:cxnSp macro="">
      <xdr:nvCxnSpPr>
        <xdr:cNvPr id="783" name="直線コネクタ 782"/>
        <xdr:cNvCxnSpPr/>
      </xdr:nvCxnSpPr>
      <xdr:spPr>
        <a:xfrm flipV="1">
          <a:off x="22159595" y="9101392"/>
          <a:ext cx="1269" cy="105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132669</xdr:rowOff>
    </xdr:from>
    <xdr:ext cx="534377" cy="259045"/>
    <xdr:sp macro="" textlink="">
      <xdr:nvSpPr>
        <xdr:cNvPr id="786" name="貸付金最大値テキスト"/>
        <xdr:cNvSpPr txBox="1"/>
      </xdr:nvSpPr>
      <xdr:spPr>
        <a:xfrm>
          <a:off x="22212300" y="88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14542</xdr:rowOff>
    </xdr:from>
    <xdr:to>
      <xdr:col>116</xdr:col>
      <xdr:colOff>152400</xdr:colOff>
      <xdr:row>53</xdr:row>
      <xdr:rowOff>14542</xdr:rowOff>
    </xdr:to>
    <xdr:cxnSp macro="">
      <xdr:nvCxnSpPr>
        <xdr:cNvPr id="787" name="直線コネクタ 786"/>
        <xdr:cNvCxnSpPr/>
      </xdr:nvCxnSpPr>
      <xdr:spPr>
        <a:xfrm>
          <a:off x="22072600" y="910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112116</xdr:rowOff>
    </xdr:from>
    <xdr:to>
      <xdr:col>116</xdr:col>
      <xdr:colOff>63500</xdr:colOff>
      <xdr:row>53</xdr:row>
      <xdr:rowOff>14542</xdr:rowOff>
    </xdr:to>
    <xdr:cxnSp macro="">
      <xdr:nvCxnSpPr>
        <xdr:cNvPr id="788" name="直線コネクタ 787"/>
        <xdr:cNvCxnSpPr/>
      </xdr:nvCxnSpPr>
      <xdr:spPr>
        <a:xfrm>
          <a:off x="21323300" y="9027516"/>
          <a:ext cx="8382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124706</xdr:rowOff>
    </xdr:from>
    <xdr:ext cx="469744" cy="259045"/>
    <xdr:sp macro="" textlink="">
      <xdr:nvSpPr>
        <xdr:cNvPr id="789" name="貸付金平均値テキスト"/>
        <xdr:cNvSpPr txBox="1"/>
      </xdr:nvSpPr>
      <xdr:spPr>
        <a:xfrm>
          <a:off x="22212300" y="9897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146279</xdr:rowOff>
    </xdr:from>
    <xdr:to>
      <xdr:col>116</xdr:col>
      <xdr:colOff>114300</xdr:colOff>
      <xdr:row>58</xdr:row>
      <xdr:rowOff>76429</xdr:rowOff>
    </xdr:to>
    <xdr:sp macro="" textlink="">
      <xdr:nvSpPr>
        <xdr:cNvPr id="790" name="フローチャート: 判断 789"/>
        <xdr:cNvSpPr/>
      </xdr:nvSpPr>
      <xdr:spPr>
        <a:xfrm>
          <a:off x="221107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124117</xdr:rowOff>
    </xdr:from>
    <xdr:to>
      <xdr:col>111</xdr:col>
      <xdr:colOff>177800</xdr:colOff>
      <xdr:row>52</xdr:row>
      <xdr:rowOff>112116</xdr:rowOff>
    </xdr:to>
    <xdr:cxnSp macro="">
      <xdr:nvCxnSpPr>
        <xdr:cNvPr id="791" name="直線コネクタ 790"/>
        <xdr:cNvCxnSpPr/>
      </xdr:nvCxnSpPr>
      <xdr:spPr>
        <a:xfrm>
          <a:off x="20434300" y="8868067"/>
          <a:ext cx="889000" cy="15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126581</xdr:rowOff>
    </xdr:from>
    <xdr:to>
      <xdr:col>112</xdr:col>
      <xdr:colOff>38100</xdr:colOff>
      <xdr:row>58</xdr:row>
      <xdr:rowOff>56731</xdr:rowOff>
    </xdr:to>
    <xdr:sp macro="" textlink="">
      <xdr:nvSpPr>
        <xdr:cNvPr id="792" name="フローチャート: 判断 791"/>
        <xdr:cNvSpPr/>
      </xdr:nvSpPr>
      <xdr:spPr>
        <a:xfrm>
          <a:off x="21272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47858</xdr:rowOff>
    </xdr:from>
    <xdr:ext cx="469744" cy="259045"/>
    <xdr:sp macro="" textlink="">
      <xdr:nvSpPr>
        <xdr:cNvPr id="793" name="テキスト ボックス 792"/>
        <xdr:cNvSpPr txBox="1"/>
      </xdr:nvSpPr>
      <xdr:spPr>
        <a:xfrm>
          <a:off x="21088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109182</xdr:rowOff>
    </xdr:from>
    <xdr:to>
      <xdr:col>107</xdr:col>
      <xdr:colOff>50800</xdr:colOff>
      <xdr:row>51</xdr:row>
      <xdr:rowOff>124117</xdr:rowOff>
    </xdr:to>
    <xdr:cxnSp macro="">
      <xdr:nvCxnSpPr>
        <xdr:cNvPr id="794" name="直線コネクタ 793"/>
        <xdr:cNvCxnSpPr/>
      </xdr:nvCxnSpPr>
      <xdr:spPr>
        <a:xfrm>
          <a:off x="19545300" y="8853132"/>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79832</xdr:rowOff>
    </xdr:from>
    <xdr:to>
      <xdr:col>107</xdr:col>
      <xdr:colOff>101600</xdr:colOff>
      <xdr:row>58</xdr:row>
      <xdr:rowOff>9982</xdr:rowOff>
    </xdr:to>
    <xdr:sp macro="" textlink="">
      <xdr:nvSpPr>
        <xdr:cNvPr id="795" name="フローチャート: 判断 794"/>
        <xdr:cNvSpPr/>
      </xdr:nvSpPr>
      <xdr:spPr>
        <a:xfrm>
          <a:off x="20383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1109</xdr:rowOff>
    </xdr:from>
    <xdr:ext cx="469744" cy="259045"/>
    <xdr:sp macro="" textlink="">
      <xdr:nvSpPr>
        <xdr:cNvPr id="796" name="テキスト ボックス 795"/>
        <xdr:cNvSpPr txBox="1"/>
      </xdr:nvSpPr>
      <xdr:spPr>
        <a:xfrm>
          <a:off x="20199428" y="99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160350</xdr:rowOff>
    </xdr:from>
    <xdr:to>
      <xdr:col>102</xdr:col>
      <xdr:colOff>114300</xdr:colOff>
      <xdr:row>51</xdr:row>
      <xdr:rowOff>109182</xdr:rowOff>
    </xdr:to>
    <xdr:cxnSp macro="">
      <xdr:nvCxnSpPr>
        <xdr:cNvPr id="797" name="直線コネクタ 796"/>
        <xdr:cNvCxnSpPr/>
      </xdr:nvCxnSpPr>
      <xdr:spPr>
        <a:xfrm>
          <a:off x="18656300" y="8732850"/>
          <a:ext cx="8890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71945</xdr:rowOff>
    </xdr:from>
    <xdr:to>
      <xdr:col>102</xdr:col>
      <xdr:colOff>165100</xdr:colOff>
      <xdr:row>58</xdr:row>
      <xdr:rowOff>2095</xdr:rowOff>
    </xdr:to>
    <xdr:sp macro="" textlink="">
      <xdr:nvSpPr>
        <xdr:cNvPr id="798" name="フローチャート: 判断 797"/>
        <xdr:cNvSpPr/>
      </xdr:nvSpPr>
      <xdr:spPr>
        <a:xfrm>
          <a:off x="19494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164672</xdr:rowOff>
    </xdr:from>
    <xdr:ext cx="469744" cy="259045"/>
    <xdr:sp macro="" textlink="">
      <xdr:nvSpPr>
        <xdr:cNvPr id="799" name="テキスト ボックス 798"/>
        <xdr:cNvSpPr txBox="1"/>
      </xdr:nvSpPr>
      <xdr:spPr>
        <a:xfrm>
          <a:off x="19310428"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73889</xdr:rowOff>
    </xdr:from>
    <xdr:to>
      <xdr:col>98</xdr:col>
      <xdr:colOff>38100</xdr:colOff>
      <xdr:row>58</xdr:row>
      <xdr:rowOff>4039</xdr:rowOff>
    </xdr:to>
    <xdr:sp macro="" textlink="">
      <xdr:nvSpPr>
        <xdr:cNvPr id="800" name="フローチャート: 判断 799"/>
        <xdr:cNvSpPr/>
      </xdr:nvSpPr>
      <xdr:spPr>
        <a:xfrm>
          <a:off x="18605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166616</xdr:rowOff>
    </xdr:from>
    <xdr:ext cx="469744" cy="259045"/>
    <xdr:sp macro="" textlink="">
      <xdr:nvSpPr>
        <xdr:cNvPr id="801" name="テキスト ボックス 800"/>
        <xdr:cNvSpPr txBox="1"/>
      </xdr:nvSpPr>
      <xdr:spPr>
        <a:xfrm>
          <a:off x="18421428"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135192</xdr:rowOff>
    </xdr:from>
    <xdr:to>
      <xdr:col>116</xdr:col>
      <xdr:colOff>114300</xdr:colOff>
      <xdr:row>53</xdr:row>
      <xdr:rowOff>65342</xdr:rowOff>
    </xdr:to>
    <xdr:sp macro="" textlink="">
      <xdr:nvSpPr>
        <xdr:cNvPr id="807" name="楕円 806"/>
        <xdr:cNvSpPr/>
      </xdr:nvSpPr>
      <xdr:spPr>
        <a:xfrm>
          <a:off x="22110700" y="90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88219</xdr:rowOff>
    </xdr:from>
    <xdr:ext cx="534377" cy="259045"/>
    <xdr:sp macro="" textlink="">
      <xdr:nvSpPr>
        <xdr:cNvPr id="808" name="貸付金該当値テキスト"/>
        <xdr:cNvSpPr txBox="1"/>
      </xdr:nvSpPr>
      <xdr:spPr>
        <a:xfrm>
          <a:off x="22212300" y="90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61316</xdr:rowOff>
    </xdr:from>
    <xdr:to>
      <xdr:col>112</xdr:col>
      <xdr:colOff>38100</xdr:colOff>
      <xdr:row>52</xdr:row>
      <xdr:rowOff>162916</xdr:rowOff>
    </xdr:to>
    <xdr:sp macro="" textlink="">
      <xdr:nvSpPr>
        <xdr:cNvPr id="809" name="楕円 808"/>
        <xdr:cNvSpPr/>
      </xdr:nvSpPr>
      <xdr:spPr>
        <a:xfrm>
          <a:off x="21272500" y="89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7993</xdr:rowOff>
    </xdr:from>
    <xdr:ext cx="534377" cy="259045"/>
    <xdr:sp macro="" textlink="">
      <xdr:nvSpPr>
        <xdr:cNvPr id="810" name="テキスト ボックス 809"/>
        <xdr:cNvSpPr txBox="1"/>
      </xdr:nvSpPr>
      <xdr:spPr>
        <a:xfrm>
          <a:off x="21056111" y="87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73317</xdr:rowOff>
    </xdr:from>
    <xdr:to>
      <xdr:col>107</xdr:col>
      <xdr:colOff>101600</xdr:colOff>
      <xdr:row>52</xdr:row>
      <xdr:rowOff>3467</xdr:rowOff>
    </xdr:to>
    <xdr:sp macro="" textlink="">
      <xdr:nvSpPr>
        <xdr:cNvPr id="811" name="楕円 810"/>
        <xdr:cNvSpPr/>
      </xdr:nvSpPr>
      <xdr:spPr>
        <a:xfrm>
          <a:off x="20383500" y="8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19994</xdr:rowOff>
    </xdr:from>
    <xdr:ext cx="534377" cy="259045"/>
    <xdr:sp macro="" textlink="">
      <xdr:nvSpPr>
        <xdr:cNvPr id="812" name="テキスト ボックス 811"/>
        <xdr:cNvSpPr txBox="1"/>
      </xdr:nvSpPr>
      <xdr:spPr>
        <a:xfrm>
          <a:off x="20167111" y="859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58382</xdr:rowOff>
    </xdr:from>
    <xdr:to>
      <xdr:col>102</xdr:col>
      <xdr:colOff>165100</xdr:colOff>
      <xdr:row>51</xdr:row>
      <xdr:rowOff>159982</xdr:rowOff>
    </xdr:to>
    <xdr:sp macro="" textlink="">
      <xdr:nvSpPr>
        <xdr:cNvPr id="813" name="楕円 812"/>
        <xdr:cNvSpPr/>
      </xdr:nvSpPr>
      <xdr:spPr>
        <a:xfrm>
          <a:off x="19494500" y="88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5059</xdr:rowOff>
    </xdr:from>
    <xdr:ext cx="534377" cy="259045"/>
    <xdr:sp macro="" textlink="">
      <xdr:nvSpPr>
        <xdr:cNvPr id="814" name="テキスト ボックス 813"/>
        <xdr:cNvSpPr txBox="1"/>
      </xdr:nvSpPr>
      <xdr:spPr>
        <a:xfrm>
          <a:off x="19278111" y="85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109550</xdr:rowOff>
    </xdr:from>
    <xdr:to>
      <xdr:col>98</xdr:col>
      <xdr:colOff>38100</xdr:colOff>
      <xdr:row>51</xdr:row>
      <xdr:rowOff>39700</xdr:rowOff>
    </xdr:to>
    <xdr:sp macro="" textlink="">
      <xdr:nvSpPr>
        <xdr:cNvPr id="815" name="楕円 814"/>
        <xdr:cNvSpPr/>
      </xdr:nvSpPr>
      <xdr:spPr>
        <a:xfrm>
          <a:off x="18605500" y="8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56227</xdr:rowOff>
    </xdr:from>
    <xdr:ext cx="534377" cy="259045"/>
    <xdr:sp macro="" textlink="">
      <xdr:nvSpPr>
        <xdr:cNvPr id="816" name="テキスト ボックス 815"/>
        <xdr:cNvSpPr txBox="1"/>
      </xdr:nvSpPr>
      <xdr:spPr>
        <a:xfrm>
          <a:off x="18389111" y="84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1" name="直線コネクタ 840"/>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2"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3" name="直線コネクタ 842"/>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4"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5" name="直線コネクタ 844"/>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42431</xdr:rowOff>
    </xdr:from>
    <xdr:to>
      <xdr:col>116</xdr:col>
      <xdr:colOff>63500</xdr:colOff>
      <xdr:row>74</xdr:row>
      <xdr:rowOff>79502</xdr:rowOff>
    </xdr:to>
    <xdr:cxnSp macro="">
      <xdr:nvCxnSpPr>
        <xdr:cNvPr id="846" name="直線コネクタ 845"/>
        <xdr:cNvCxnSpPr/>
      </xdr:nvCxnSpPr>
      <xdr:spPr>
        <a:xfrm flipV="1">
          <a:off x="21323300" y="12729731"/>
          <a:ext cx="8382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7"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8" name="フローチャート: 判断 847"/>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79502</xdr:rowOff>
    </xdr:from>
    <xdr:to>
      <xdr:col>111</xdr:col>
      <xdr:colOff>177800</xdr:colOff>
      <xdr:row>74</xdr:row>
      <xdr:rowOff>95847</xdr:rowOff>
    </xdr:to>
    <xdr:cxnSp macro="">
      <xdr:nvCxnSpPr>
        <xdr:cNvPr id="849" name="直線コネクタ 848"/>
        <xdr:cNvCxnSpPr/>
      </xdr:nvCxnSpPr>
      <xdr:spPr>
        <a:xfrm flipV="1">
          <a:off x="20434300" y="1276680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0" name="フローチャート: 判断 849"/>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51" name="テキスト ボックス 850"/>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85103</xdr:rowOff>
    </xdr:from>
    <xdr:to>
      <xdr:col>107</xdr:col>
      <xdr:colOff>50800</xdr:colOff>
      <xdr:row>74</xdr:row>
      <xdr:rowOff>95847</xdr:rowOff>
    </xdr:to>
    <xdr:cxnSp macro="">
      <xdr:nvCxnSpPr>
        <xdr:cNvPr id="852" name="直線コネクタ 851"/>
        <xdr:cNvCxnSpPr/>
      </xdr:nvCxnSpPr>
      <xdr:spPr>
        <a:xfrm>
          <a:off x="19545300" y="1277240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3" name="フローチャート: 判断 852"/>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4" name="テキスト ボックス 853"/>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85103</xdr:rowOff>
    </xdr:from>
    <xdr:to>
      <xdr:col>102</xdr:col>
      <xdr:colOff>114300</xdr:colOff>
      <xdr:row>75</xdr:row>
      <xdr:rowOff>1073</xdr:rowOff>
    </xdr:to>
    <xdr:cxnSp macro="">
      <xdr:nvCxnSpPr>
        <xdr:cNvPr id="855" name="直線コネクタ 854"/>
        <xdr:cNvCxnSpPr/>
      </xdr:nvCxnSpPr>
      <xdr:spPr>
        <a:xfrm flipV="1">
          <a:off x="18656300" y="12772403"/>
          <a:ext cx="889000" cy="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6" name="フローチャート: 判断 855"/>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7" name="テキスト ボックス 856"/>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58" name="フローチャート: 判断 857"/>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59" name="テキスト ボックス 858"/>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163081</xdr:rowOff>
    </xdr:from>
    <xdr:to>
      <xdr:col>116</xdr:col>
      <xdr:colOff>114300</xdr:colOff>
      <xdr:row>74</xdr:row>
      <xdr:rowOff>93231</xdr:rowOff>
    </xdr:to>
    <xdr:sp macro="" textlink="">
      <xdr:nvSpPr>
        <xdr:cNvPr id="865" name="楕円 864"/>
        <xdr:cNvSpPr/>
      </xdr:nvSpPr>
      <xdr:spPr>
        <a:xfrm>
          <a:off x="22110700" y="126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14508</xdr:rowOff>
    </xdr:from>
    <xdr:ext cx="534377" cy="259045"/>
    <xdr:sp macro="" textlink="">
      <xdr:nvSpPr>
        <xdr:cNvPr id="866" name="繰出金該当値テキスト"/>
        <xdr:cNvSpPr txBox="1"/>
      </xdr:nvSpPr>
      <xdr:spPr>
        <a:xfrm>
          <a:off x="22212300" y="125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28702</xdr:rowOff>
    </xdr:from>
    <xdr:to>
      <xdr:col>112</xdr:col>
      <xdr:colOff>38100</xdr:colOff>
      <xdr:row>74</xdr:row>
      <xdr:rowOff>130302</xdr:rowOff>
    </xdr:to>
    <xdr:sp macro="" textlink="">
      <xdr:nvSpPr>
        <xdr:cNvPr id="867" name="楕円 866"/>
        <xdr:cNvSpPr/>
      </xdr:nvSpPr>
      <xdr:spPr>
        <a:xfrm>
          <a:off x="21272500" y="127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146829</xdr:rowOff>
    </xdr:from>
    <xdr:ext cx="534377" cy="259045"/>
    <xdr:sp macro="" textlink="">
      <xdr:nvSpPr>
        <xdr:cNvPr id="868" name="テキスト ボックス 867"/>
        <xdr:cNvSpPr txBox="1"/>
      </xdr:nvSpPr>
      <xdr:spPr>
        <a:xfrm>
          <a:off x="21056111" y="1249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45047</xdr:rowOff>
    </xdr:from>
    <xdr:to>
      <xdr:col>107</xdr:col>
      <xdr:colOff>101600</xdr:colOff>
      <xdr:row>74</xdr:row>
      <xdr:rowOff>146647</xdr:rowOff>
    </xdr:to>
    <xdr:sp macro="" textlink="">
      <xdr:nvSpPr>
        <xdr:cNvPr id="869" name="楕円 868"/>
        <xdr:cNvSpPr/>
      </xdr:nvSpPr>
      <xdr:spPr>
        <a:xfrm>
          <a:off x="20383500" y="127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163174</xdr:rowOff>
    </xdr:from>
    <xdr:ext cx="534377" cy="259045"/>
    <xdr:sp macro="" textlink="">
      <xdr:nvSpPr>
        <xdr:cNvPr id="870" name="テキスト ボックス 869"/>
        <xdr:cNvSpPr txBox="1"/>
      </xdr:nvSpPr>
      <xdr:spPr>
        <a:xfrm>
          <a:off x="20167111" y="1250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34303</xdr:rowOff>
    </xdr:from>
    <xdr:to>
      <xdr:col>102</xdr:col>
      <xdr:colOff>165100</xdr:colOff>
      <xdr:row>74</xdr:row>
      <xdr:rowOff>135903</xdr:rowOff>
    </xdr:to>
    <xdr:sp macro="" textlink="">
      <xdr:nvSpPr>
        <xdr:cNvPr id="871" name="楕円 870"/>
        <xdr:cNvSpPr/>
      </xdr:nvSpPr>
      <xdr:spPr>
        <a:xfrm>
          <a:off x="19494500" y="127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152430</xdr:rowOff>
    </xdr:from>
    <xdr:ext cx="534377" cy="259045"/>
    <xdr:sp macro="" textlink="">
      <xdr:nvSpPr>
        <xdr:cNvPr id="872" name="テキスト ボックス 871"/>
        <xdr:cNvSpPr txBox="1"/>
      </xdr:nvSpPr>
      <xdr:spPr>
        <a:xfrm>
          <a:off x="19278111" y="1249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121723</xdr:rowOff>
    </xdr:from>
    <xdr:to>
      <xdr:col>98</xdr:col>
      <xdr:colOff>38100</xdr:colOff>
      <xdr:row>75</xdr:row>
      <xdr:rowOff>51873</xdr:rowOff>
    </xdr:to>
    <xdr:sp macro="" textlink="">
      <xdr:nvSpPr>
        <xdr:cNvPr id="873" name="楕円 872"/>
        <xdr:cNvSpPr/>
      </xdr:nvSpPr>
      <xdr:spPr>
        <a:xfrm>
          <a:off x="18605500" y="128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43000</xdr:rowOff>
    </xdr:from>
    <xdr:ext cx="534377" cy="259045"/>
    <xdr:sp macro="" textlink="">
      <xdr:nvSpPr>
        <xdr:cNvPr id="874" name="テキスト ボックス 873"/>
        <xdr:cNvSpPr txBox="1"/>
      </xdr:nvSpPr>
      <xdr:spPr>
        <a:xfrm>
          <a:off x="18389111" y="129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5" name="フローチャート: 判断 904"/>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6" name="テキスト ボックス 905"/>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08" name="フローチャート: 判断 907"/>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09" name="テキスト ボックス 908"/>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3" name="テキスト ボックス 92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5" name="テキスト ボックス 924"/>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多くの項目において類似団体内平均値を下回っているが、継続して低コストかつ質の高い行政サービスの提供に努める。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貸付金について、類似団体内平均値を大きく上回っているが、制度融資の預託金が大部分を占めている。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新潟県加茂市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27,270
27,176
133.72
11,292,765
11,234,988
14,917
7,015,008
9,559,765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121.9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67528</xdr:rowOff>
    </xdr:from>
    <xdr:to>
      <xdr:col>24</xdr:col>
      <xdr:colOff>63500</xdr:colOff>
      <xdr:row>35</xdr:row>
      <xdr:rowOff>77325</xdr:rowOff>
    </xdr:to>
    <xdr:cxnSp macro="">
      <xdr:nvCxnSpPr>
        <xdr:cNvPr id="63" name="直線コネクタ 62"/>
        <xdr:cNvCxnSpPr/>
      </xdr:nvCxnSpPr>
      <xdr:spPr>
        <a:xfrm flipV="1">
          <a:off x="3797300" y="6068278"/>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169870</xdr:rowOff>
    </xdr:from>
    <xdr:ext cx="469744" cy="259045"/>
    <xdr:sp macro="" textlink="">
      <xdr:nvSpPr>
        <xdr:cNvPr id="64" name="議会費平均値テキスト"/>
        <xdr:cNvSpPr txBox="1"/>
      </xdr:nvSpPr>
      <xdr:spPr>
        <a:xfrm>
          <a:off x="4686300" y="6170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77325</xdr:rowOff>
    </xdr:from>
    <xdr:to>
      <xdr:col>19</xdr:col>
      <xdr:colOff>177800</xdr:colOff>
      <xdr:row>35</xdr:row>
      <xdr:rowOff>124025</xdr:rowOff>
    </xdr:to>
    <xdr:cxnSp macro="">
      <xdr:nvCxnSpPr>
        <xdr:cNvPr id="66" name="直線コネクタ 65"/>
        <xdr:cNvCxnSpPr/>
      </xdr:nvCxnSpPr>
      <xdr:spPr>
        <a:xfrm flipV="1">
          <a:off x="2908300" y="607807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100637</xdr:rowOff>
    </xdr:from>
    <xdr:ext cx="469744" cy="259045"/>
    <xdr:sp macro="" textlink="">
      <xdr:nvSpPr>
        <xdr:cNvPr id="68" name="テキスト ボックス 67"/>
        <xdr:cNvSpPr txBox="1"/>
      </xdr:nvSpPr>
      <xdr:spPr>
        <a:xfrm>
          <a:off x="3562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106716</xdr:rowOff>
    </xdr:from>
    <xdr:to>
      <xdr:col>15</xdr:col>
      <xdr:colOff>50800</xdr:colOff>
      <xdr:row>35</xdr:row>
      <xdr:rowOff>124025</xdr:rowOff>
    </xdr:to>
    <xdr:cxnSp macro="">
      <xdr:nvCxnSpPr>
        <xdr:cNvPr id="69" name="直線コネクタ 68"/>
        <xdr:cNvCxnSpPr/>
      </xdr:nvCxnSpPr>
      <xdr:spPr>
        <a:xfrm>
          <a:off x="2019300" y="5936016"/>
          <a:ext cx="889000" cy="18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88228</xdr:rowOff>
    </xdr:from>
    <xdr:ext cx="469744" cy="259045"/>
    <xdr:sp macro="" textlink="">
      <xdr:nvSpPr>
        <xdr:cNvPr id="71" name="テキスト ボックス 70"/>
        <xdr:cNvSpPr txBox="1"/>
      </xdr:nvSpPr>
      <xdr:spPr>
        <a:xfrm>
          <a:off x="2673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106716</xdr:rowOff>
    </xdr:from>
    <xdr:to>
      <xdr:col>10</xdr:col>
      <xdr:colOff>114300</xdr:colOff>
      <xdr:row>35</xdr:row>
      <xdr:rowOff>1234</xdr:rowOff>
    </xdr:to>
    <xdr:cxnSp macro="">
      <xdr:nvCxnSpPr>
        <xdr:cNvPr id="72" name="直線コネクタ 71"/>
        <xdr:cNvCxnSpPr/>
      </xdr:nvCxnSpPr>
      <xdr:spPr>
        <a:xfrm flipV="1">
          <a:off x="1130300" y="5936016"/>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146684</xdr:rowOff>
    </xdr:from>
    <xdr:ext cx="469744" cy="259045"/>
    <xdr:sp macro="" textlink="">
      <xdr:nvSpPr>
        <xdr:cNvPr id="74" name="テキスト ボックス 73"/>
        <xdr:cNvSpPr txBox="1"/>
      </xdr:nvSpPr>
      <xdr:spPr>
        <a:xfrm>
          <a:off x="1784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77451</xdr:rowOff>
    </xdr:from>
    <xdr:ext cx="469744" cy="259045"/>
    <xdr:sp macro="" textlink="">
      <xdr:nvSpPr>
        <xdr:cNvPr id="76" name="テキスト ボックス 75"/>
        <xdr:cNvSpPr txBox="1"/>
      </xdr:nvSpPr>
      <xdr:spPr>
        <a:xfrm>
          <a:off x="895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16728</xdr:rowOff>
    </xdr:from>
    <xdr:to>
      <xdr:col>24</xdr:col>
      <xdr:colOff>114300</xdr:colOff>
      <xdr:row>35</xdr:row>
      <xdr:rowOff>118328</xdr:rowOff>
    </xdr:to>
    <xdr:sp macro="" textlink="">
      <xdr:nvSpPr>
        <xdr:cNvPr id="82" name="楕円 81"/>
        <xdr:cNvSpPr/>
      </xdr:nvSpPr>
      <xdr:spPr>
        <a:xfrm>
          <a:off x="4584700" y="601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39605</xdr:rowOff>
    </xdr:from>
    <xdr:ext cx="469744" cy="259045"/>
    <xdr:sp macro="" textlink="">
      <xdr:nvSpPr>
        <xdr:cNvPr id="83" name="議会費該当値テキスト"/>
        <xdr:cNvSpPr txBox="1"/>
      </xdr:nvSpPr>
      <xdr:spPr>
        <a:xfrm>
          <a:off x="4686300" y="58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26525</xdr:rowOff>
    </xdr:from>
    <xdr:to>
      <xdr:col>20</xdr:col>
      <xdr:colOff>38100</xdr:colOff>
      <xdr:row>35</xdr:row>
      <xdr:rowOff>128125</xdr:rowOff>
    </xdr:to>
    <xdr:sp macro="" textlink="">
      <xdr:nvSpPr>
        <xdr:cNvPr id="84" name="楕円 83"/>
        <xdr:cNvSpPr/>
      </xdr:nvSpPr>
      <xdr:spPr>
        <a:xfrm>
          <a:off x="3746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144652</xdr:rowOff>
    </xdr:from>
    <xdr:ext cx="469744" cy="259045"/>
    <xdr:sp macro="" textlink="">
      <xdr:nvSpPr>
        <xdr:cNvPr id="85" name="テキスト ボックス 84"/>
        <xdr:cNvSpPr txBox="1"/>
      </xdr:nvSpPr>
      <xdr:spPr>
        <a:xfrm>
          <a:off x="3562428"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73225</xdr:rowOff>
    </xdr:from>
    <xdr:to>
      <xdr:col>15</xdr:col>
      <xdr:colOff>101600</xdr:colOff>
      <xdr:row>36</xdr:row>
      <xdr:rowOff>3375</xdr:rowOff>
    </xdr:to>
    <xdr:sp macro="" textlink="">
      <xdr:nvSpPr>
        <xdr:cNvPr id="86" name="楕円 85"/>
        <xdr:cNvSpPr/>
      </xdr:nvSpPr>
      <xdr:spPr>
        <a:xfrm>
          <a:off x="28575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19902</xdr:rowOff>
    </xdr:from>
    <xdr:ext cx="469744" cy="259045"/>
    <xdr:sp macro="" textlink="">
      <xdr:nvSpPr>
        <xdr:cNvPr id="87" name="テキスト ボックス 86"/>
        <xdr:cNvSpPr txBox="1"/>
      </xdr:nvSpPr>
      <xdr:spPr>
        <a:xfrm>
          <a:off x="2673428" y="584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55916</xdr:rowOff>
    </xdr:from>
    <xdr:to>
      <xdr:col>10</xdr:col>
      <xdr:colOff>165100</xdr:colOff>
      <xdr:row>34</xdr:row>
      <xdr:rowOff>157516</xdr:rowOff>
    </xdr:to>
    <xdr:sp macro="" textlink="">
      <xdr:nvSpPr>
        <xdr:cNvPr id="88" name="楕円 87"/>
        <xdr:cNvSpPr/>
      </xdr:nvSpPr>
      <xdr:spPr>
        <a:xfrm>
          <a:off x="1968500" y="588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2593</xdr:rowOff>
    </xdr:from>
    <xdr:ext cx="469744" cy="259045"/>
    <xdr:sp macro="" textlink="">
      <xdr:nvSpPr>
        <xdr:cNvPr id="89" name="テキスト ボックス 88"/>
        <xdr:cNvSpPr txBox="1"/>
      </xdr:nvSpPr>
      <xdr:spPr>
        <a:xfrm>
          <a:off x="1784428" y="566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121884</xdr:rowOff>
    </xdr:from>
    <xdr:to>
      <xdr:col>6</xdr:col>
      <xdr:colOff>38100</xdr:colOff>
      <xdr:row>35</xdr:row>
      <xdr:rowOff>52034</xdr:rowOff>
    </xdr:to>
    <xdr:sp macro="" textlink="">
      <xdr:nvSpPr>
        <xdr:cNvPr id="90" name="楕円 89"/>
        <xdr:cNvSpPr/>
      </xdr:nvSpPr>
      <xdr:spPr>
        <a:xfrm>
          <a:off x="1079500" y="595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68561</xdr:rowOff>
    </xdr:from>
    <xdr:ext cx="469744" cy="259045"/>
    <xdr:sp macro="" textlink="">
      <xdr:nvSpPr>
        <xdr:cNvPr id="91" name="テキスト ボックス 90"/>
        <xdr:cNvSpPr txBox="1"/>
      </xdr:nvSpPr>
      <xdr:spPr>
        <a:xfrm>
          <a:off x="895428" y="572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51613</xdr:rowOff>
    </xdr:from>
    <xdr:to>
      <xdr:col>24</xdr:col>
      <xdr:colOff>63500</xdr:colOff>
      <xdr:row>58</xdr:row>
      <xdr:rowOff>53171</xdr:rowOff>
    </xdr:to>
    <xdr:cxnSp macro="">
      <xdr:nvCxnSpPr>
        <xdr:cNvPr id="120" name="直線コネクタ 119"/>
        <xdr:cNvCxnSpPr/>
      </xdr:nvCxnSpPr>
      <xdr:spPr>
        <a:xfrm>
          <a:off x="3797300" y="9995713"/>
          <a:ext cx="8382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51613</xdr:rowOff>
    </xdr:from>
    <xdr:to>
      <xdr:col>19</xdr:col>
      <xdr:colOff>177800</xdr:colOff>
      <xdr:row>58</xdr:row>
      <xdr:rowOff>54619</xdr:rowOff>
    </xdr:to>
    <xdr:cxnSp macro="">
      <xdr:nvCxnSpPr>
        <xdr:cNvPr id="123" name="直線コネクタ 122"/>
        <xdr:cNvCxnSpPr/>
      </xdr:nvCxnSpPr>
      <xdr:spPr>
        <a:xfrm flipV="1">
          <a:off x="2908300" y="9995713"/>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30608</xdr:rowOff>
    </xdr:from>
    <xdr:to>
      <xdr:col>15</xdr:col>
      <xdr:colOff>50800</xdr:colOff>
      <xdr:row>58</xdr:row>
      <xdr:rowOff>54619</xdr:rowOff>
    </xdr:to>
    <xdr:cxnSp macro="">
      <xdr:nvCxnSpPr>
        <xdr:cNvPr id="126" name="直線コネクタ 125"/>
        <xdr:cNvCxnSpPr/>
      </xdr:nvCxnSpPr>
      <xdr:spPr>
        <a:xfrm>
          <a:off x="2019300" y="9974708"/>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30608</xdr:rowOff>
    </xdr:from>
    <xdr:to>
      <xdr:col>10</xdr:col>
      <xdr:colOff>114300</xdr:colOff>
      <xdr:row>58</xdr:row>
      <xdr:rowOff>30883</xdr:rowOff>
    </xdr:to>
    <xdr:cxnSp macro="">
      <xdr:nvCxnSpPr>
        <xdr:cNvPr id="129" name="直線コネクタ 128"/>
        <xdr:cNvCxnSpPr/>
      </xdr:nvCxnSpPr>
      <xdr:spPr>
        <a:xfrm flipV="1">
          <a:off x="1130300" y="997470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2371</xdr:rowOff>
    </xdr:from>
    <xdr:to>
      <xdr:col>24</xdr:col>
      <xdr:colOff>114300</xdr:colOff>
      <xdr:row>58</xdr:row>
      <xdr:rowOff>103971</xdr:rowOff>
    </xdr:to>
    <xdr:sp macro="" textlink="">
      <xdr:nvSpPr>
        <xdr:cNvPr id="139" name="楕円 138"/>
        <xdr:cNvSpPr/>
      </xdr:nvSpPr>
      <xdr:spPr>
        <a:xfrm>
          <a:off x="4584700" y="99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88748</xdr:rowOff>
    </xdr:from>
    <xdr:ext cx="534377" cy="259045"/>
    <xdr:sp macro="" textlink="">
      <xdr:nvSpPr>
        <xdr:cNvPr id="140" name="総務費該当値テキスト"/>
        <xdr:cNvSpPr txBox="1"/>
      </xdr:nvSpPr>
      <xdr:spPr>
        <a:xfrm>
          <a:off x="4686300" y="98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xdr:rowOff>
    </xdr:from>
    <xdr:to>
      <xdr:col>20</xdr:col>
      <xdr:colOff>38100</xdr:colOff>
      <xdr:row>58</xdr:row>
      <xdr:rowOff>102413</xdr:rowOff>
    </xdr:to>
    <xdr:sp macro="" textlink="">
      <xdr:nvSpPr>
        <xdr:cNvPr id="141" name="楕円 140"/>
        <xdr:cNvSpPr/>
      </xdr:nvSpPr>
      <xdr:spPr>
        <a:xfrm>
          <a:off x="3746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93540</xdr:rowOff>
    </xdr:from>
    <xdr:ext cx="534377" cy="259045"/>
    <xdr:sp macro="" textlink="">
      <xdr:nvSpPr>
        <xdr:cNvPr id="142" name="テキスト ボックス 141"/>
        <xdr:cNvSpPr txBox="1"/>
      </xdr:nvSpPr>
      <xdr:spPr>
        <a:xfrm>
          <a:off x="3530111" y="100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3819</xdr:rowOff>
    </xdr:from>
    <xdr:to>
      <xdr:col>15</xdr:col>
      <xdr:colOff>101600</xdr:colOff>
      <xdr:row>58</xdr:row>
      <xdr:rowOff>105419</xdr:rowOff>
    </xdr:to>
    <xdr:sp macro="" textlink="">
      <xdr:nvSpPr>
        <xdr:cNvPr id="143" name="楕円 142"/>
        <xdr:cNvSpPr/>
      </xdr:nvSpPr>
      <xdr:spPr>
        <a:xfrm>
          <a:off x="2857500" y="99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96546</xdr:rowOff>
    </xdr:from>
    <xdr:ext cx="534377" cy="259045"/>
    <xdr:sp macro="" textlink="">
      <xdr:nvSpPr>
        <xdr:cNvPr id="144" name="テキスト ボックス 143"/>
        <xdr:cNvSpPr txBox="1"/>
      </xdr:nvSpPr>
      <xdr:spPr>
        <a:xfrm>
          <a:off x="2641111" y="100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151258</xdr:rowOff>
    </xdr:from>
    <xdr:to>
      <xdr:col>10</xdr:col>
      <xdr:colOff>165100</xdr:colOff>
      <xdr:row>58</xdr:row>
      <xdr:rowOff>81408</xdr:rowOff>
    </xdr:to>
    <xdr:sp macro="" textlink="">
      <xdr:nvSpPr>
        <xdr:cNvPr id="145" name="楕円 144"/>
        <xdr:cNvSpPr/>
      </xdr:nvSpPr>
      <xdr:spPr>
        <a:xfrm>
          <a:off x="1968500" y="992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72535</xdr:rowOff>
    </xdr:from>
    <xdr:ext cx="534377" cy="259045"/>
    <xdr:sp macro="" textlink="">
      <xdr:nvSpPr>
        <xdr:cNvPr id="146" name="テキスト ボックス 145"/>
        <xdr:cNvSpPr txBox="1"/>
      </xdr:nvSpPr>
      <xdr:spPr>
        <a:xfrm>
          <a:off x="1752111" y="1001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151533</xdr:rowOff>
    </xdr:from>
    <xdr:to>
      <xdr:col>6</xdr:col>
      <xdr:colOff>38100</xdr:colOff>
      <xdr:row>58</xdr:row>
      <xdr:rowOff>81683</xdr:rowOff>
    </xdr:to>
    <xdr:sp macro="" textlink="">
      <xdr:nvSpPr>
        <xdr:cNvPr id="147" name="楕円 146"/>
        <xdr:cNvSpPr/>
      </xdr:nvSpPr>
      <xdr:spPr>
        <a:xfrm>
          <a:off x="1079500" y="99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72810</xdr:rowOff>
    </xdr:from>
    <xdr:ext cx="534377" cy="259045"/>
    <xdr:sp macro="" textlink="">
      <xdr:nvSpPr>
        <xdr:cNvPr id="148" name="テキスト ボックス 147"/>
        <xdr:cNvSpPr txBox="1"/>
      </xdr:nvSpPr>
      <xdr:spPr>
        <a:xfrm>
          <a:off x="863111" y="1001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143754</xdr:rowOff>
    </xdr:from>
    <xdr:to>
      <xdr:col>24</xdr:col>
      <xdr:colOff>63500</xdr:colOff>
      <xdr:row>77</xdr:row>
      <xdr:rowOff>156121</xdr:rowOff>
    </xdr:to>
    <xdr:cxnSp macro="">
      <xdr:nvCxnSpPr>
        <xdr:cNvPr id="178" name="直線コネクタ 177"/>
        <xdr:cNvCxnSpPr/>
      </xdr:nvCxnSpPr>
      <xdr:spPr>
        <a:xfrm flipV="1">
          <a:off x="3797300" y="13345404"/>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116078</xdr:rowOff>
    </xdr:from>
    <xdr:to>
      <xdr:col>19</xdr:col>
      <xdr:colOff>177800</xdr:colOff>
      <xdr:row>77</xdr:row>
      <xdr:rowOff>156121</xdr:rowOff>
    </xdr:to>
    <xdr:cxnSp macro="">
      <xdr:nvCxnSpPr>
        <xdr:cNvPr id="181" name="直線コネクタ 180"/>
        <xdr:cNvCxnSpPr/>
      </xdr:nvCxnSpPr>
      <xdr:spPr>
        <a:xfrm>
          <a:off x="2908300" y="13317728"/>
          <a:ext cx="889000" cy="4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116078</xdr:rowOff>
    </xdr:from>
    <xdr:to>
      <xdr:col>15</xdr:col>
      <xdr:colOff>50800</xdr:colOff>
      <xdr:row>77</xdr:row>
      <xdr:rowOff>161858</xdr:rowOff>
    </xdr:to>
    <xdr:cxnSp macro="">
      <xdr:nvCxnSpPr>
        <xdr:cNvPr id="184" name="直線コネクタ 183"/>
        <xdr:cNvCxnSpPr/>
      </xdr:nvCxnSpPr>
      <xdr:spPr>
        <a:xfrm flipV="1">
          <a:off x="2019300" y="13317728"/>
          <a:ext cx="889000" cy="4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161858</xdr:rowOff>
    </xdr:from>
    <xdr:to>
      <xdr:col>10</xdr:col>
      <xdr:colOff>114300</xdr:colOff>
      <xdr:row>78</xdr:row>
      <xdr:rowOff>15425</xdr:rowOff>
    </xdr:to>
    <xdr:cxnSp macro="">
      <xdr:nvCxnSpPr>
        <xdr:cNvPr id="187" name="直線コネクタ 186"/>
        <xdr:cNvCxnSpPr/>
      </xdr:nvCxnSpPr>
      <xdr:spPr>
        <a:xfrm flipV="1">
          <a:off x="1130300" y="13363508"/>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92954</xdr:rowOff>
    </xdr:from>
    <xdr:to>
      <xdr:col>24</xdr:col>
      <xdr:colOff>114300</xdr:colOff>
      <xdr:row>78</xdr:row>
      <xdr:rowOff>23104</xdr:rowOff>
    </xdr:to>
    <xdr:sp macro="" textlink="">
      <xdr:nvSpPr>
        <xdr:cNvPr id="197" name="楕円 196"/>
        <xdr:cNvSpPr/>
      </xdr:nvSpPr>
      <xdr:spPr>
        <a:xfrm>
          <a:off x="4584700" y="132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7881</xdr:rowOff>
    </xdr:from>
    <xdr:ext cx="599010" cy="259045"/>
    <xdr:sp macro="" textlink="">
      <xdr:nvSpPr>
        <xdr:cNvPr id="198" name="民生費該当値テキスト"/>
        <xdr:cNvSpPr txBox="1"/>
      </xdr:nvSpPr>
      <xdr:spPr>
        <a:xfrm>
          <a:off x="4686300" y="132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105321</xdr:rowOff>
    </xdr:from>
    <xdr:to>
      <xdr:col>20</xdr:col>
      <xdr:colOff>38100</xdr:colOff>
      <xdr:row>78</xdr:row>
      <xdr:rowOff>35471</xdr:rowOff>
    </xdr:to>
    <xdr:sp macro="" textlink="">
      <xdr:nvSpPr>
        <xdr:cNvPr id="199" name="楕円 198"/>
        <xdr:cNvSpPr/>
      </xdr:nvSpPr>
      <xdr:spPr>
        <a:xfrm>
          <a:off x="3746500" y="133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26598</xdr:rowOff>
    </xdr:from>
    <xdr:ext cx="599010" cy="259045"/>
    <xdr:sp macro="" textlink="">
      <xdr:nvSpPr>
        <xdr:cNvPr id="200" name="テキスト ボックス 199"/>
        <xdr:cNvSpPr txBox="1"/>
      </xdr:nvSpPr>
      <xdr:spPr>
        <a:xfrm>
          <a:off x="3497795" y="1339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65278</xdr:rowOff>
    </xdr:from>
    <xdr:to>
      <xdr:col>15</xdr:col>
      <xdr:colOff>101600</xdr:colOff>
      <xdr:row>77</xdr:row>
      <xdr:rowOff>166878</xdr:rowOff>
    </xdr:to>
    <xdr:sp macro="" textlink="">
      <xdr:nvSpPr>
        <xdr:cNvPr id="201" name="楕円 200"/>
        <xdr:cNvSpPr/>
      </xdr:nvSpPr>
      <xdr:spPr>
        <a:xfrm>
          <a:off x="28575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158005</xdr:rowOff>
    </xdr:from>
    <xdr:ext cx="599010" cy="259045"/>
    <xdr:sp macro="" textlink="">
      <xdr:nvSpPr>
        <xdr:cNvPr id="202" name="テキスト ボックス 201"/>
        <xdr:cNvSpPr txBox="1"/>
      </xdr:nvSpPr>
      <xdr:spPr>
        <a:xfrm>
          <a:off x="2608795" y="1335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111058</xdr:rowOff>
    </xdr:from>
    <xdr:to>
      <xdr:col>10</xdr:col>
      <xdr:colOff>165100</xdr:colOff>
      <xdr:row>78</xdr:row>
      <xdr:rowOff>41208</xdr:rowOff>
    </xdr:to>
    <xdr:sp macro="" textlink="">
      <xdr:nvSpPr>
        <xdr:cNvPr id="203" name="楕円 202"/>
        <xdr:cNvSpPr/>
      </xdr:nvSpPr>
      <xdr:spPr>
        <a:xfrm>
          <a:off x="1968500" y="1331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32335</xdr:rowOff>
    </xdr:from>
    <xdr:ext cx="599010" cy="259045"/>
    <xdr:sp macro="" textlink="">
      <xdr:nvSpPr>
        <xdr:cNvPr id="204" name="テキスト ボックス 203"/>
        <xdr:cNvSpPr txBox="1"/>
      </xdr:nvSpPr>
      <xdr:spPr>
        <a:xfrm>
          <a:off x="1719795" y="1340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136075</xdr:rowOff>
    </xdr:from>
    <xdr:to>
      <xdr:col>6</xdr:col>
      <xdr:colOff>38100</xdr:colOff>
      <xdr:row>78</xdr:row>
      <xdr:rowOff>66225</xdr:rowOff>
    </xdr:to>
    <xdr:sp macro="" textlink="">
      <xdr:nvSpPr>
        <xdr:cNvPr id="205" name="楕円 204"/>
        <xdr:cNvSpPr/>
      </xdr:nvSpPr>
      <xdr:spPr>
        <a:xfrm>
          <a:off x="1079500" y="133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57352</xdr:rowOff>
    </xdr:from>
    <xdr:ext cx="599010" cy="259045"/>
    <xdr:sp macro="" textlink="">
      <xdr:nvSpPr>
        <xdr:cNvPr id="206" name="テキスト ボックス 205"/>
        <xdr:cNvSpPr txBox="1"/>
      </xdr:nvSpPr>
      <xdr:spPr>
        <a:xfrm>
          <a:off x="830795" y="134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152305</xdr:rowOff>
    </xdr:from>
    <xdr:to>
      <xdr:col>24</xdr:col>
      <xdr:colOff>63500</xdr:colOff>
      <xdr:row>97</xdr:row>
      <xdr:rowOff>165912</xdr:rowOff>
    </xdr:to>
    <xdr:cxnSp macro="">
      <xdr:nvCxnSpPr>
        <xdr:cNvPr id="237" name="直線コネクタ 236"/>
        <xdr:cNvCxnSpPr/>
      </xdr:nvCxnSpPr>
      <xdr:spPr>
        <a:xfrm flipV="1">
          <a:off x="3797300" y="16782955"/>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165912</xdr:rowOff>
    </xdr:from>
    <xdr:to>
      <xdr:col>19</xdr:col>
      <xdr:colOff>177800</xdr:colOff>
      <xdr:row>97</xdr:row>
      <xdr:rowOff>167687</xdr:rowOff>
    </xdr:to>
    <xdr:cxnSp macro="">
      <xdr:nvCxnSpPr>
        <xdr:cNvPr id="240" name="直線コネクタ 239"/>
        <xdr:cNvCxnSpPr/>
      </xdr:nvCxnSpPr>
      <xdr:spPr>
        <a:xfrm flipV="1">
          <a:off x="2908300" y="16796562"/>
          <a:ext cx="889000" cy="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167687</xdr:rowOff>
    </xdr:from>
    <xdr:to>
      <xdr:col>15</xdr:col>
      <xdr:colOff>50800</xdr:colOff>
      <xdr:row>97</xdr:row>
      <xdr:rowOff>169396</xdr:rowOff>
    </xdr:to>
    <xdr:cxnSp macro="">
      <xdr:nvCxnSpPr>
        <xdr:cNvPr id="243" name="直線コネクタ 242"/>
        <xdr:cNvCxnSpPr/>
      </xdr:nvCxnSpPr>
      <xdr:spPr>
        <a:xfrm flipV="1">
          <a:off x="2019300" y="16798337"/>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169396</xdr:rowOff>
    </xdr:from>
    <xdr:to>
      <xdr:col>10</xdr:col>
      <xdr:colOff>114300</xdr:colOff>
      <xdr:row>97</xdr:row>
      <xdr:rowOff>170311</xdr:rowOff>
    </xdr:to>
    <xdr:cxnSp macro="">
      <xdr:nvCxnSpPr>
        <xdr:cNvPr id="246" name="直線コネクタ 245"/>
        <xdr:cNvCxnSpPr/>
      </xdr:nvCxnSpPr>
      <xdr:spPr>
        <a:xfrm flipV="1">
          <a:off x="1130300" y="1680004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101505</xdr:rowOff>
    </xdr:from>
    <xdr:to>
      <xdr:col>24</xdr:col>
      <xdr:colOff>114300</xdr:colOff>
      <xdr:row>98</xdr:row>
      <xdr:rowOff>31655</xdr:rowOff>
    </xdr:to>
    <xdr:sp macro="" textlink="">
      <xdr:nvSpPr>
        <xdr:cNvPr id="256" name="楕円 255"/>
        <xdr:cNvSpPr/>
      </xdr:nvSpPr>
      <xdr:spPr>
        <a:xfrm>
          <a:off x="4584700" y="167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16432</xdr:rowOff>
    </xdr:from>
    <xdr:ext cx="534377" cy="259045"/>
    <xdr:sp macro="" textlink="">
      <xdr:nvSpPr>
        <xdr:cNvPr id="257" name="衛生費該当値テキスト"/>
        <xdr:cNvSpPr txBox="1"/>
      </xdr:nvSpPr>
      <xdr:spPr>
        <a:xfrm>
          <a:off x="4686300" y="166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115112</xdr:rowOff>
    </xdr:from>
    <xdr:to>
      <xdr:col>20</xdr:col>
      <xdr:colOff>38100</xdr:colOff>
      <xdr:row>98</xdr:row>
      <xdr:rowOff>45262</xdr:rowOff>
    </xdr:to>
    <xdr:sp macro="" textlink="">
      <xdr:nvSpPr>
        <xdr:cNvPr id="258" name="楕円 257"/>
        <xdr:cNvSpPr/>
      </xdr:nvSpPr>
      <xdr:spPr>
        <a:xfrm>
          <a:off x="3746500" y="167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36389</xdr:rowOff>
    </xdr:from>
    <xdr:ext cx="534377" cy="259045"/>
    <xdr:sp macro="" textlink="">
      <xdr:nvSpPr>
        <xdr:cNvPr id="259" name="テキスト ボックス 258"/>
        <xdr:cNvSpPr txBox="1"/>
      </xdr:nvSpPr>
      <xdr:spPr>
        <a:xfrm>
          <a:off x="3530111" y="1683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116887</xdr:rowOff>
    </xdr:from>
    <xdr:to>
      <xdr:col>15</xdr:col>
      <xdr:colOff>101600</xdr:colOff>
      <xdr:row>98</xdr:row>
      <xdr:rowOff>47037</xdr:rowOff>
    </xdr:to>
    <xdr:sp macro="" textlink="">
      <xdr:nvSpPr>
        <xdr:cNvPr id="260" name="楕円 259"/>
        <xdr:cNvSpPr/>
      </xdr:nvSpPr>
      <xdr:spPr>
        <a:xfrm>
          <a:off x="2857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38164</xdr:rowOff>
    </xdr:from>
    <xdr:ext cx="534377" cy="259045"/>
    <xdr:sp macro="" textlink="">
      <xdr:nvSpPr>
        <xdr:cNvPr id="261" name="テキスト ボックス 260"/>
        <xdr:cNvSpPr txBox="1"/>
      </xdr:nvSpPr>
      <xdr:spPr>
        <a:xfrm>
          <a:off x="2641111" y="1684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118596</xdr:rowOff>
    </xdr:from>
    <xdr:to>
      <xdr:col>10</xdr:col>
      <xdr:colOff>165100</xdr:colOff>
      <xdr:row>98</xdr:row>
      <xdr:rowOff>48746</xdr:rowOff>
    </xdr:to>
    <xdr:sp macro="" textlink="">
      <xdr:nvSpPr>
        <xdr:cNvPr id="262" name="楕円 261"/>
        <xdr:cNvSpPr/>
      </xdr:nvSpPr>
      <xdr:spPr>
        <a:xfrm>
          <a:off x="1968500" y="167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39873</xdr:rowOff>
    </xdr:from>
    <xdr:ext cx="534377" cy="259045"/>
    <xdr:sp macro="" textlink="">
      <xdr:nvSpPr>
        <xdr:cNvPr id="263" name="テキスト ボックス 262"/>
        <xdr:cNvSpPr txBox="1"/>
      </xdr:nvSpPr>
      <xdr:spPr>
        <a:xfrm>
          <a:off x="1752111" y="168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119511</xdr:rowOff>
    </xdr:from>
    <xdr:to>
      <xdr:col>6</xdr:col>
      <xdr:colOff>38100</xdr:colOff>
      <xdr:row>98</xdr:row>
      <xdr:rowOff>49661</xdr:rowOff>
    </xdr:to>
    <xdr:sp macro="" textlink="">
      <xdr:nvSpPr>
        <xdr:cNvPr id="264" name="楕円 263"/>
        <xdr:cNvSpPr/>
      </xdr:nvSpPr>
      <xdr:spPr>
        <a:xfrm>
          <a:off x="1079500" y="1675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40788</xdr:rowOff>
    </xdr:from>
    <xdr:ext cx="534377" cy="259045"/>
    <xdr:sp macro="" textlink="">
      <xdr:nvSpPr>
        <xdr:cNvPr id="265" name="テキスト ボックス 264"/>
        <xdr:cNvSpPr txBox="1"/>
      </xdr:nvSpPr>
      <xdr:spPr>
        <a:xfrm>
          <a:off x="863111" y="1684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93523</xdr:rowOff>
    </xdr:from>
    <xdr:to>
      <xdr:col>55</xdr:col>
      <xdr:colOff>0</xdr:colOff>
      <xdr:row>34</xdr:row>
      <xdr:rowOff>3683</xdr:rowOff>
    </xdr:to>
    <xdr:cxnSp macro="">
      <xdr:nvCxnSpPr>
        <xdr:cNvPr id="292" name="直線コネクタ 291"/>
        <xdr:cNvCxnSpPr/>
      </xdr:nvCxnSpPr>
      <xdr:spPr>
        <a:xfrm>
          <a:off x="9639300" y="5237023"/>
          <a:ext cx="838200" cy="5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93523</xdr:rowOff>
    </xdr:from>
    <xdr:to>
      <xdr:col>50</xdr:col>
      <xdr:colOff>114300</xdr:colOff>
      <xdr:row>35</xdr:row>
      <xdr:rowOff>10541</xdr:rowOff>
    </xdr:to>
    <xdr:cxnSp macro="">
      <xdr:nvCxnSpPr>
        <xdr:cNvPr id="295" name="直線コネクタ 294"/>
        <xdr:cNvCxnSpPr/>
      </xdr:nvCxnSpPr>
      <xdr:spPr>
        <a:xfrm flipV="1">
          <a:off x="8750300" y="5237023"/>
          <a:ext cx="889000" cy="77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78986</xdr:rowOff>
    </xdr:from>
    <xdr:ext cx="469744" cy="259045"/>
    <xdr:sp macro="" textlink="">
      <xdr:nvSpPr>
        <xdr:cNvPr id="297" name="テキスト ボックス 296"/>
        <xdr:cNvSpPr txBox="1"/>
      </xdr:nvSpPr>
      <xdr:spPr>
        <a:xfrm>
          <a:off x="9404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164160</xdr:rowOff>
    </xdr:from>
    <xdr:to>
      <xdr:col>45</xdr:col>
      <xdr:colOff>177800</xdr:colOff>
      <xdr:row>35</xdr:row>
      <xdr:rowOff>10541</xdr:rowOff>
    </xdr:to>
    <xdr:cxnSp macro="">
      <xdr:nvCxnSpPr>
        <xdr:cNvPr id="298" name="直線コネクタ 297"/>
        <xdr:cNvCxnSpPr/>
      </xdr:nvCxnSpPr>
      <xdr:spPr>
        <a:xfrm>
          <a:off x="7861300" y="599346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164160</xdr:rowOff>
    </xdr:from>
    <xdr:to>
      <xdr:col>41</xdr:col>
      <xdr:colOff>50800</xdr:colOff>
      <xdr:row>35</xdr:row>
      <xdr:rowOff>2311</xdr:rowOff>
    </xdr:to>
    <xdr:cxnSp macro="">
      <xdr:nvCxnSpPr>
        <xdr:cNvPr id="301" name="直線コネクタ 300"/>
        <xdr:cNvCxnSpPr/>
      </xdr:nvCxnSpPr>
      <xdr:spPr>
        <a:xfrm flipV="1">
          <a:off x="6972300" y="599346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124333</xdr:rowOff>
    </xdr:from>
    <xdr:to>
      <xdr:col>55</xdr:col>
      <xdr:colOff>50800</xdr:colOff>
      <xdr:row>34</xdr:row>
      <xdr:rowOff>54483</xdr:rowOff>
    </xdr:to>
    <xdr:sp macro="" textlink="">
      <xdr:nvSpPr>
        <xdr:cNvPr id="311" name="楕円 310"/>
        <xdr:cNvSpPr/>
      </xdr:nvSpPr>
      <xdr:spPr>
        <a:xfrm>
          <a:off x="10426700" y="57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147210</xdr:rowOff>
    </xdr:from>
    <xdr:ext cx="469744" cy="259045"/>
    <xdr:sp macro="" textlink="">
      <xdr:nvSpPr>
        <xdr:cNvPr id="312" name="労働費該当値テキスト"/>
        <xdr:cNvSpPr txBox="1"/>
      </xdr:nvSpPr>
      <xdr:spPr>
        <a:xfrm>
          <a:off x="10528300" y="563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42723</xdr:rowOff>
    </xdr:from>
    <xdr:to>
      <xdr:col>50</xdr:col>
      <xdr:colOff>165100</xdr:colOff>
      <xdr:row>30</xdr:row>
      <xdr:rowOff>144323</xdr:rowOff>
    </xdr:to>
    <xdr:sp macro="" textlink="">
      <xdr:nvSpPr>
        <xdr:cNvPr id="313" name="楕円 312"/>
        <xdr:cNvSpPr/>
      </xdr:nvSpPr>
      <xdr:spPr>
        <a:xfrm>
          <a:off x="9588500" y="51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28</xdr:row>
      <xdr:rowOff>160850</xdr:rowOff>
    </xdr:from>
    <xdr:ext cx="469744" cy="259045"/>
    <xdr:sp macro="" textlink="">
      <xdr:nvSpPr>
        <xdr:cNvPr id="314" name="テキスト ボックス 313"/>
        <xdr:cNvSpPr txBox="1"/>
      </xdr:nvSpPr>
      <xdr:spPr>
        <a:xfrm>
          <a:off x="9404428" y="496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131191</xdr:rowOff>
    </xdr:from>
    <xdr:to>
      <xdr:col>46</xdr:col>
      <xdr:colOff>38100</xdr:colOff>
      <xdr:row>35</xdr:row>
      <xdr:rowOff>61341</xdr:rowOff>
    </xdr:to>
    <xdr:sp macro="" textlink="">
      <xdr:nvSpPr>
        <xdr:cNvPr id="315" name="楕円 314"/>
        <xdr:cNvSpPr/>
      </xdr:nvSpPr>
      <xdr:spPr>
        <a:xfrm>
          <a:off x="8699500" y="59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77868</xdr:rowOff>
    </xdr:from>
    <xdr:ext cx="469744" cy="259045"/>
    <xdr:sp macro="" textlink="">
      <xdr:nvSpPr>
        <xdr:cNvPr id="316" name="テキスト ボックス 315"/>
        <xdr:cNvSpPr txBox="1"/>
      </xdr:nvSpPr>
      <xdr:spPr>
        <a:xfrm>
          <a:off x="8515428"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113360</xdr:rowOff>
    </xdr:from>
    <xdr:to>
      <xdr:col>41</xdr:col>
      <xdr:colOff>101600</xdr:colOff>
      <xdr:row>35</xdr:row>
      <xdr:rowOff>43510</xdr:rowOff>
    </xdr:to>
    <xdr:sp macro="" textlink="">
      <xdr:nvSpPr>
        <xdr:cNvPr id="317" name="楕円 316"/>
        <xdr:cNvSpPr/>
      </xdr:nvSpPr>
      <xdr:spPr>
        <a:xfrm>
          <a:off x="7810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60037</xdr:rowOff>
    </xdr:from>
    <xdr:ext cx="469744" cy="259045"/>
    <xdr:sp macro="" textlink="">
      <xdr:nvSpPr>
        <xdr:cNvPr id="318" name="テキスト ボックス 317"/>
        <xdr:cNvSpPr txBox="1"/>
      </xdr:nvSpPr>
      <xdr:spPr>
        <a:xfrm>
          <a:off x="7626428" y="57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122961</xdr:rowOff>
    </xdr:from>
    <xdr:to>
      <xdr:col>36</xdr:col>
      <xdr:colOff>165100</xdr:colOff>
      <xdr:row>35</xdr:row>
      <xdr:rowOff>53111</xdr:rowOff>
    </xdr:to>
    <xdr:sp macro="" textlink="">
      <xdr:nvSpPr>
        <xdr:cNvPr id="319" name="楕円 318"/>
        <xdr:cNvSpPr/>
      </xdr:nvSpPr>
      <xdr:spPr>
        <a:xfrm>
          <a:off x="6921500" y="59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69638</xdr:rowOff>
    </xdr:from>
    <xdr:ext cx="469744" cy="259045"/>
    <xdr:sp macro="" textlink="">
      <xdr:nvSpPr>
        <xdr:cNvPr id="320" name="テキスト ボックス 319"/>
        <xdr:cNvSpPr txBox="1"/>
      </xdr:nvSpPr>
      <xdr:spPr>
        <a:xfrm>
          <a:off x="6737428" y="572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106096</xdr:rowOff>
    </xdr:from>
    <xdr:to>
      <xdr:col>55</xdr:col>
      <xdr:colOff>0</xdr:colOff>
      <xdr:row>57</xdr:row>
      <xdr:rowOff>99626</xdr:rowOff>
    </xdr:to>
    <xdr:cxnSp macro="">
      <xdr:nvCxnSpPr>
        <xdr:cNvPr id="347" name="直線コネクタ 346"/>
        <xdr:cNvCxnSpPr/>
      </xdr:nvCxnSpPr>
      <xdr:spPr>
        <a:xfrm flipV="1">
          <a:off x="9639300" y="9707296"/>
          <a:ext cx="838200" cy="1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99626</xdr:rowOff>
    </xdr:from>
    <xdr:to>
      <xdr:col>50</xdr:col>
      <xdr:colOff>114300</xdr:colOff>
      <xdr:row>57</xdr:row>
      <xdr:rowOff>120497</xdr:rowOff>
    </xdr:to>
    <xdr:cxnSp macro="">
      <xdr:nvCxnSpPr>
        <xdr:cNvPr id="350" name="直線コネクタ 349"/>
        <xdr:cNvCxnSpPr/>
      </xdr:nvCxnSpPr>
      <xdr:spPr>
        <a:xfrm flipV="1">
          <a:off x="8750300" y="9872276"/>
          <a:ext cx="8890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90738</xdr:rowOff>
    </xdr:from>
    <xdr:ext cx="534377" cy="259045"/>
    <xdr:sp macro="" textlink="">
      <xdr:nvSpPr>
        <xdr:cNvPr id="352" name="テキスト ボックス 351"/>
        <xdr:cNvSpPr txBox="1"/>
      </xdr:nvSpPr>
      <xdr:spPr>
        <a:xfrm>
          <a:off x="9372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112040</xdr:rowOff>
    </xdr:from>
    <xdr:to>
      <xdr:col>45</xdr:col>
      <xdr:colOff>177800</xdr:colOff>
      <xdr:row>57</xdr:row>
      <xdr:rowOff>120497</xdr:rowOff>
    </xdr:to>
    <xdr:cxnSp macro="">
      <xdr:nvCxnSpPr>
        <xdr:cNvPr id="353" name="直線コネクタ 352"/>
        <xdr:cNvCxnSpPr/>
      </xdr:nvCxnSpPr>
      <xdr:spPr>
        <a:xfrm>
          <a:off x="7861300" y="9884690"/>
          <a:ext cx="889000" cy="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97710</xdr:rowOff>
    </xdr:from>
    <xdr:ext cx="534377" cy="259045"/>
    <xdr:sp macro="" textlink="">
      <xdr:nvSpPr>
        <xdr:cNvPr id="355" name="テキスト ボックス 354"/>
        <xdr:cNvSpPr txBox="1"/>
      </xdr:nvSpPr>
      <xdr:spPr>
        <a:xfrm>
          <a:off x="8483111" y="93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28143</xdr:rowOff>
    </xdr:from>
    <xdr:to>
      <xdr:col>41</xdr:col>
      <xdr:colOff>50800</xdr:colOff>
      <xdr:row>57</xdr:row>
      <xdr:rowOff>112040</xdr:rowOff>
    </xdr:to>
    <xdr:cxnSp macro="">
      <xdr:nvCxnSpPr>
        <xdr:cNvPr id="356" name="直線コネクタ 355"/>
        <xdr:cNvCxnSpPr/>
      </xdr:nvCxnSpPr>
      <xdr:spPr>
        <a:xfrm>
          <a:off x="6972300" y="9800793"/>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78965</xdr:rowOff>
    </xdr:from>
    <xdr:ext cx="534377" cy="259045"/>
    <xdr:sp macro="" textlink="">
      <xdr:nvSpPr>
        <xdr:cNvPr id="358" name="テキスト ボックス 357"/>
        <xdr:cNvSpPr txBox="1"/>
      </xdr:nvSpPr>
      <xdr:spPr>
        <a:xfrm>
          <a:off x="7594111" y="93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55296</xdr:rowOff>
    </xdr:from>
    <xdr:to>
      <xdr:col>55</xdr:col>
      <xdr:colOff>50800</xdr:colOff>
      <xdr:row>56</xdr:row>
      <xdr:rowOff>156896</xdr:rowOff>
    </xdr:to>
    <xdr:sp macro="" textlink="">
      <xdr:nvSpPr>
        <xdr:cNvPr id="366" name="楕円 365"/>
        <xdr:cNvSpPr/>
      </xdr:nvSpPr>
      <xdr:spPr>
        <a:xfrm>
          <a:off x="10426700" y="96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33723</xdr:rowOff>
    </xdr:from>
    <xdr:ext cx="534377" cy="259045"/>
    <xdr:sp macro="" textlink="">
      <xdr:nvSpPr>
        <xdr:cNvPr id="367" name="農林水産業費該当値テキスト"/>
        <xdr:cNvSpPr txBox="1"/>
      </xdr:nvSpPr>
      <xdr:spPr>
        <a:xfrm>
          <a:off x="10528300" y="963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48826</xdr:rowOff>
    </xdr:from>
    <xdr:to>
      <xdr:col>50</xdr:col>
      <xdr:colOff>165100</xdr:colOff>
      <xdr:row>57</xdr:row>
      <xdr:rowOff>150426</xdr:rowOff>
    </xdr:to>
    <xdr:sp macro="" textlink="">
      <xdr:nvSpPr>
        <xdr:cNvPr id="368" name="楕円 367"/>
        <xdr:cNvSpPr/>
      </xdr:nvSpPr>
      <xdr:spPr>
        <a:xfrm>
          <a:off x="9588500" y="98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141553</xdr:rowOff>
    </xdr:from>
    <xdr:ext cx="469744" cy="259045"/>
    <xdr:sp macro="" textlink="">
      <xdr:nvSpPr>
        <xdr:cNvPr id="369" name="テキスト ボックス 368"/>
        <xdr:cNvSpPr txBox="1"/>
      </xdr:nvSpPr>
      <xdr:spPr>
        <a:xfrm>
          <a:off x="9404428" y="99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69697</xdr:rowOff>
    </xdr:from>
    <xdr:to>
      <xdr:col>46</xdr:col>
      <xdr:colOff>38100</xdr:colOff>
      <xdr:row>57</xdr:row>
      <xdr:rowOff>171297</xdr:rowOff>
    </xdr:to>
    <xdr:sp macro="" textlink="">
      <xdr:nvSpPr>
        <xdr:cNvPr id="370" name="楕円 369"/>
        <xdr:cNvSpPr/>
      </xdr:nvSpPr>
      <xdr:spPr>
        <a:xfrm>
          <a:off x="8699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162424</xdr:rowOff>
    </xdr:from>
    <xdr:ext cx="469744" cy="259045"/>
    <xdr:sp macro="" textlink="">
      <xdr:nvSpPr>
        <xdr:cNvPr id="371" name="テキスト ボックス 370"/>
        <xdr:cNvSpPr txBox="1"/>
      </xdr:nvSpPr>
      <xdr:spPr>
        <a:xfrm>
          <a:off x="8515428"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61240</xdr:rowOff>
    </xdr:from>
    <xdr:to>
      <xdr:col>41</xdr:col>
      <xdr:colOff>101600</xdr:colOff>
      <xdr:row>57</xdr:row>
      <xdr:rowOff>162840</xdr:rowOff>
    </xdr:to>
    <xdr:sp macro="" textlink="">
      <xdr:nvSpPr>
        <xdr:cNvPr id="372" name="楕円 371"/>
        <xdr:cNvSpPr/>
      </xdr:nvSpPr>
      <xdr:spPr>
        <a:xfrm>
          <a:off x="7810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153967</xdr:rowOff>
    </xdr:from>
    <xdr:ext cx="469744" cy="259045"/>
    <xdr:sp macro="" textlink="">
      <xdr:nvSpPr>
        <xdr:cNvPr id="373" name="テキスト ボックス 372"/>
        <xdr:cNvSpPr txBox="1"/>
      </xdr:nvSpPr>
      <xdr:spPr>
        <a:xfrm>
          <a:off x="7626428" y="992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148793</xdr:rowOff>
    </xdr:from>
    <xdr:to>
      <xdr:col>36</xdr:col>
      <xdr:colOff>165100</xdr:colOff>
      <xdr:row>57</xdr:row>
      <xdr:rowOff>78943</xdr:rowOff>
    </xdr:to>
    <xdr:sp macro="" textlink="">
      <xdr:nvSpPr>
        <xdr:cNvPr id="374" name="楕円 373"/>
        <xdr:cNvSpPr/>
      </xdr:nvSpPr>
      <xdr:spPr>
        <a:xfrm>
          <a:off x="6921500" y="97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70070</xdr:rowOff>
    </xdr:from>
    <xdr:ext cx="534377" cy="259045"/>
    <xdr:sp macro="" textlink="">
      <xdr:nvSpPr>
        <xdr:cNvPr id="375" name="テキスト ボックス 374"/>
        <xdr:cNvSpPr txBox="1"/>
      </xdr:nvSpPr>
      <xdr:spPr>
        <a:xfrm>
          <a:off x="6705111" y="98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84219</xdr:rowOff>
    </xdr:from>
    <xdr:to>
      <xdr:col>55</xdr:col>
      <xdr:colOff>0</xdr:colOff>
      <xdr:row>74</xdr:row>
      <xdr:rowOff>102895</xdr:rowOff>
    </xdr:to>
    <xdr:cxnSp macro="">
      <xdr:nvCxnSpPr>
        <xdr:cNvPr id="402" name="直線コネクタ 401"/>
        <xdr:cNvCxnSpPr/>
      </xdr:nvCxnSpPr>
      <xdr:spPr>
        <a:xfrm>
          <a:off x="9639300" y="12771519"/>
          <a:ext cx="838200" cy="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14061</xdr:rowOff>
    </xdr:from>
    <xdr:to>
      <xdr:col>50</xdr:col>
      <xdr:colOff>114300</xdr:colOff>
      <xdr:row>74</xdr:row>
      <xdr:rowOff>84219</xdr:rowOff>
    </xdr:to>
    <xdr:cxnSp macro="">
      <xdr:nvCxnSpPr>
        <xdr:cNvPr id="405" name="直線コネクタ 404"/>
        <xdr:cNvCxnSpPr/>
      </xdr:nvCxnSpPr>
      <xdr:spPr>
        <a:xfrm>
          <a:off x="8750300" y="12701361"/>
          <a:ext cx="8890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2632</xdr:rowOff>
    </xdr:from>
    <xdr:to>
      <xdr:col>45</xdr:col>
      <xdr:colOff>177800</xdr:colOff>
      <xdr:row>74</xdr:row>
      <xdr:rowOff>14061</xdr:rowOff>
    </xdr:to>
    <xdr:cxnSp macro="">
      <xdr:nvCxnSpPr>
        <xdr:cNvPr id="408" name="直線コネクタ 407"/>
        <xdr:cNvCxnSpPr/>
      </xdr:nvCxnSpPr>
      <xdr:spPr>
        <a:xfrm>
          <a:off x="7861300" y="1268993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105296</xdr:rowOff>
    </xdr:from>
    <xdr:to>
      <xdr:col>41</xdr:col>
      <xdr:colOff>50800</xdr:colOff>
      <xdr:row>74</xdr:row>
      <xdr:rowOff>2632</xdr:rowOff>
    </xdr:to>
    <xdr:cxnSp macro="">
      <xdr:nvCxnSpPr>
        <xdr:cNvPr id="411" name="直線コネクタ 410"/>
        <xdr:cNvCxnSpPr/>
      </xdr:nvCxnSpPr>
      <xdr:spPr>
        <a:xfrm>
          <a:off x="6972300" y="12621146"/>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158013</xdr:rowOff>
    </xdr:from>
    <xdr:ext cx="534377" cy="259045"/>
    <xdr:sp macro="" textlink="">
      <xdr:nvSpPr>
        <xdr:cNvPr id="413" name="テキスト ボックス 412"/>
        <xdr:cNvSpPr txBox="1"/>
      </xdr:nvSpPr>
      <xdr:spPr>
        <a:xfrm>
          <a:off x="7594111" y="1318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52095</xdr:rowOff>
    </xdr:from>
    <xdr:to>
      <xdr:col>55</xdr:col>
      <xdr:colOff>50800</xdr:colOff>
      <xdr:row>74</xdr:row>
      <xdr:rowOff>153695</xdr:rowOff>
    </xdr:to>
    <xdr:sp macro="" textlink="">
      <xdr:nvSpPr>
        <xdr:cNvPr id="421" name="楕円 420"/>
        <xdr:cNvSpPr/>
      </xdr:nvSpPr>
      <xdr:spPr>
        <a:xfrm>
          <a:off x="10426700" y="12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74972</xdr:rowOff>
    </xdr:from>
    <xdr:ext cx="534377" cy="259045"/>
    <xdr:sp macro="" textlink="">
      <xdr:nvSpPr>
        <xdr:cNvPr id="422" name="商工費該当値テキスト"/>
        <xdr:cNvSpPr txBox="1"/>
      </xdr:nvSpPr>
      <xdr:spPr>
        <a:xfrm>
          <a:off x="10528300"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33419</xdr:rowOff>
    </xdr:from>
    <xdr:to>
      <xdr:col>50</xdr:col>
      <xdr:colOff>165100</xdr:colOff>
      <xdr:row>74</xdr:row>
      <xdr:rowOff>135019</xdr:rowOff>
    </xdr:to>
    <xdr:sp macro="" textlink="">
      <xdr:nvSpPr>
        <xdr:cNvPr id="423" name="楕円 422"/>
        <xdr:cNvSpPr/>
      </xdr:nvSpPr>
      <xdr:spPr>
        <a:xfrm>
          <a:off x="9588500" y="127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151546</xdr:rowOff>
    </xdr:from>
    <xdr:ext cx="534377" cy="259045"/>
    <xdr:sp macro="" textlink="">
      <xdr:nvSpPr>
        <xdr:cNvPr id="424" name="テキスト ボックス 423"/>
        <xdr:cNvSpPr txBox="1"/>
      </xdr:nvSpPr>
      <xdr:spPr>
        <a:xfrm>
          <a:off x="9372111" y="124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134711</xdr:rowOff>
    </xdr:from>
    <xdr:to>
      <xdr:col>46</xdr:col>
      <xdr:colOff>38100</xdr:colOff>
      <xdr:row>74</xdr:row>
      <xdr:rowOff>64861</xdr:rowOff>
    </xdr:to>
    <xdr:sp macro="" textlink="">
      <xdr:nvSpPr>
        <xdr:cNvPr id="425" name="楕円 424"/>
        <xdr:cNvSpPr/>
      </xdr:nvSpPr>
      <xdr:spPr>
        <a:xfrm>
          <a:off x="8699500" y="126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81388</xdr:rowOff>
    </xdr:from>
    <xdr:ext cx="534377" cy="259045"/>
    <xdr:sp macro="" textlink="">
      <xdr:nvSpPr>
        <xdr:cNvPr id="426" name="テキスト ボックス 425"/>
        <xdr:cNvSpPr txBox="1"/>
      </xdr:nvSpPr>
      <xdr:spPr>
        <a:xfrm>
          <a:off x="8483111" y="1242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123282</xdr:rowOff>
    </xdr:from>
    <xdr:to>
      <xdr:col>41</xdr:col>
      <xdr:colOff>101600</xdr:colOff>
      <xdr:row>74</xdr:row>
      <xdr:rowOff>53432</xdr:rowOff>
    </xdr:to>
    <xdr:sp macro="" textlink="">
      <xdr:nvSpPr>
        <xdr:cNvPr id="427" name="楕円 426"/>
        <xdr:cNvSpPr/>
      </xdr:nvSpPr>
      <xdr:spPr>
        <a:xfrm>
          <a:off x="7810500" y="126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69959</xdr:rowOff>
    </xdr:from>
    <xdr:ext cx="534377" cy="259045"/>
    <xdr:sp macro="" textlink="">
      <xdr:nvSpPr>
        <xdr:cNvPr id="428" name="テキスト ボックス 427"/>
        <xdr:cNvSpPr txBox="1"/>
      </xdr:nvSpPr>
      <xdr:spPr>
        <a:xfrm>
          <a:off x="7594111" y="124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54496</xdr:rowOff>
    </xdr:from>
    <xdr:to>
      <xdr:col>36</xdr:col>
      <xdr:colOff>165100</xdr:colOff>
      <xdr:row>73</xdr:row>
      <xdr:rowOff>156096</xdr:rowOff>
    </xdr:to>
    <xdr:sp macro="" textlink="">
      <xdr:nvSpPr>
        <xdr:cNvPr id="429" name="楕円 428"/>
        <xdr:cNvSpPr/>
      </xdr:nvSpPr>
      <xdr:spPr>
        <a:xfrm>
          <a:off x="6921500" y="125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1173</xdr:rowOff>
    </xdr:from>
    <xdr:ext cx="534377" cy="259045"/>
    <xdr:sp macro="" textlink="">
      <xdr:nvSpPr>
        <xdr:cNvPr id="430" name="テキスト ボックス 429"/>
        <xdr:cNvSpPr txBox="1"/>
      </xdr:nvSpPr>
      <xdr:spPr>
        <a:xfrm>
          <a:off x="6705111" y="1234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27921</xdr:rowOff>
    </xdr:from>
    <xdr:to>
      <xdr:col>55</xdr:col>
      <xdr:colOff>0</xdr:colOff>
      <xdr:row>98</xdr:row>
      <xdr:rowOff>34465</xdr:rowOff>
    </xdr:to>
    <xdr:cxnSp macro="">
      <xdr:nvCxnSpPr>
        <xdr:cNvPr id="457" name="直線コネクタ 456"/>
        <xdr:cNvCxnSpPr/>
      </xdr:nvCxnSpPr>
      <xdr:spPr>
        <a:xfrm flipV="1">
          <a:off x="9639300" y="16830021"/>
          <a:ext cx="838200" cy="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34465</xdr:rowOff>
    </xdr:from>
    <xdr:to>
      <xdr:col>50</xdr:col>
      <xdr:colOff>114300</xdr:colOff>
      <xdr:row>98</xdr:row>
      <xdr:rowOff>44923</xdr:rowOff>
    </xdr:to>
    <xdr:cxnSp macro="">
      <xdr:nvCxnSpPr>
        <xdr:cNvPr id="460" name="直線コネクタ 459"/>
        <xdr:cNvCxnSpPr/>
      </xdr:nvCxnSpPr>
      <xdr:spPr>
        <a:xfrm flipV="1">
          <a:off x="8750300" y="16836565"/>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41442</xdr:rowOff>
    </xdr:from>
    <xdr:to>
      <xdr:col>45</xdr:col>
      <xdr:colOff>177800</xdr:colOff>
      <xdr:row>98</xdr:row>
      <xdr:rowOff>44923</xdr:rowOff>
    </xdr:to>
    <xdr:cxnSp macro="">
      <xdr:nvCxnSpPr>
        <xdr:cNvPr id="463" name="直線コネクタ 462"/>
        <xdr:cNvCxnSpPr/>
      </xdr:nvCxnSpPr>
      <xdr:spPr>
        <a:xfrm>
          <a:off x="7861300" y="16843542"/>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37302</xdr:rowOff>
    </xdr:from>
    <xdr:to>
      <xdr:col>41</xdr:col>
      <xdr:colOff>50800</xdr:colOff>
      <xdr:row>98</xdr:row>
      <xdr:rowOff>41442</xdr:rowOff>
    </xdr:to>
    <xdr:cxnSp macro="">
      <xdr:nvCxnSpPr>
        <xdr:cNvPr id="466" name="直線コネクタ 465"/>
        <xdr:cNvCxnSpPr/>
      </xdr:nvCxnSpPr>
      <xdr:spPr>
        <a:xfrm>
          <a:off x="6972300" y="16839402"/>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148571</xdr:rowOff>
    </xdr:from>
    <xdr:to>
      <xdr:col>55</xdr:col>
      <xdr:colOff>50800</xdr:colOff>
      <xdr:row>98</xdr:row>
      <xdr:rowOff>78721</xdr:rowOff>
    </xdr:to>
    <xdr:sp macro="" textlink="">
      <xdr:nvSpPr>
        <xdr:cNvPr id="476" name="楕円 475"/>
        <xdr:cNvSpPr/>
      </xdr:nvSpPr>
      <xdr:spPr>
        <a:xfrm>
          <a:off x="10426700" y="167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155115</xdr:rowOff>
    </xdr:from>
    <xdr:to>
      <xdr:col>50</xdr:col>
      <xdr:colOff>165100</xdr:colOff>
      <xdr:row>98</xdr:row>
      <xdr:rowOff>85265</xdr:rowOff>
    </xdr:to>
    <xdr:sp macro="" textlink="">
      <xdr:nvSpPr>
        <xdr:cNvPr id="478" name="楕円 477"/>
        <xdr:cNvSpPr/>
      </xdr:nvSpPr>
      <xdr:spPr>
        <a:xfrm>
          <a:off x="9588500" y="167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76392</xdr:rowOff>
    </xdr:from>
    <xdr:ext cx="534377" cy="259045"/>
    <xdr:sp macro="" textlink="">
      <xdr:nvSpPr>
        <xdr:cNvPr id="479" name="テキスト ボックス 478"/>
        <xdr:cNvSpPr txBox="1"/>
      </xdr:nvSpPr>
      <xdr:spPr>
        <a:xfrm>
          <a:off x="9372111" y="1687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165573</xdr:rowOff>
    </xdr:from>
    <xdr:to>
      <xdr:col>46</xdr:col>
      <xdr:colOff>38100</xdr:colOff>
      <xdr:row>98</xdr:row>
      <xdr:rowOff>95723</xdr:rowOff>
    </xdr:to>
    <xdr:sp macro="" textlink="">
      <xdr:nvSpPr>
        <xdr:cNvPr id="480" name="楕円 479"/>
        <xdr:cNvSpPr/>
      </xdr:nvSpPr>
      <xdr:spPr>
        <a:xfrm>
          <a:off x="8699500" y="167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86850</xdr:rowOff>
    </xdr:from>
    <xdr:ext cx="534377" cy="259045"/>
    <xdr:sp macro="" textlink="">
      <xdr:nvSpPr>
        <xdr:cNvPr id="481" name="テキスト ボックス 480"/>
        <xdr:cNvSpPr txBox="1"/>
      </xdr:nvSpPr>
      <xdr:spPr>
        <a:xfrm>
          <a:off x="8483111" y="168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162092</xdr:rowOff>
    </xdr:from>
    <xdr:to>
      <xdr:col>41</xdr:col>
      <xdr:colOff>101600</xdr:colOff>
      <xdr:row>98</xdr:row>
      <xdr:rowOff>92242</xdr:rowOff>
    </xdr:to>
    <xdr:sp macro="" textlink="">
      <xdr:nvSpPr>
        <xdr:cNvPr id="482" name="楕円 481"/>
        <xdr:cNvSpPr/>
      </xdr:nvSpPr>
      <xdr:spPr>
        <a:xfrm>
          <a:off x="7810500" y="167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83369</xdr:rowOff>
    </xdr:from>
    <xdr:ext cx="534377" cy="259045"/>
    <xdr:sp macro="" textlink="">
      <xdr:nvSpPr>
        <xdr:cNvPr id="483" name="テキスト ボックス 482"/>
        <xdr:cNvSpPr txBox="1"/>
      </xdr:nvSpPr>
      <xdr:spPr>
        <a:xfrm>
          <a:off x="7594111" y="168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157952</xdr:rowOff>
    </xdr:from>
    <xdr:to>
      <xdr:col>36</xdr:col>
      <xdr:colOff>165100</xdr:colOff>
      <xdr:row>98</xdr:row>
      <xdr:rowOff>88102</xdr:rowOff>
    </xdr:to>
    <xdr:sp macro="" textlink="">
      <xdr:nvSpPr>
        <xdr:cNvPr id="484" name="楕円 483"/>
        <xdr:cNvSpPr/>
      </xdr:nvSpPr>
      <xdr:spPr>
        <a:xfrm>
          <a:off x="6921500" y="167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79229</xdr:rowOff>
    </xdr:from>
    <xdr:ext cx="534377" cy="259045"/>
    <xdr:sp macro="" textlink="">
      <xdr:nvSpPr>
        <xdr:cNvPr id="485" name="テキスト ボックス 484"/>
        <xdr:cNvSpPr txBox="1"/>
      </xdr:nvSpPr>
      <xdr:spPr>
        <a:xfrm>
          <a:off x="6705111" y="16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38384</xdr:rowOff>
    </xdr:from>
    <xdr:to>
      <xdr:col>85</xdr:col>
      <xdr:colOff>127000</xdr:colOff>
      <xdr:row>37</xdr:row>
      <xdr:rowOff>54661</xdr:rowOff>
    </xdr:to>
    <xdr:cxnSp macro="">
      <xdr:nvCxnSpPr>
        <xdr:cNvPr id="513" name="直線コネクタ 512"/>
        <xdr:cNvCxnSpPr/>
      </xdr:nvCxnSpPr>
      <xdr:spPr>
        <a:xfrm flipV="1">
          <a:off x="15481300" y="6382034"/>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54661</xdr:rowOff>
    </xdr:from>
    <xdr:to>
      <xdr:col>81</xdr:col>
      <xdr:colOff>50800</xdr:colOff>
      <xdr:row>37</xdr:row>
      <xdr:rowOff>102987</xdr:rowOff>
    </xdr:to>
    <xdr:cxnSp macro="">
      <xdr:nvCxnSpPr>
        <xdr:cNvPr id="516" name="直線コネクタ 515"/>
        <xdr:cNvCxnSpPr/>
      </xdr:nvCxnSpPr>
      <xdr:spPr>
        <a:xfrm flipV="1">
          <a:off x="14592300" y="6398311"/>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102987</xdr:rowOff>
    </xdr:from>
    <xdr:to>
      <xdr:col>76</xdr:col>
      <xdr:colOff>114300</xdr:colOff>
      <xdr:row>37</xdr:row>
      <xdr:rowOff>140203</xdr:rowOff>
    </xdr:to>
    <xdr:cxnSp macro="">
      <xdr:nvCxnSpPr>
        <xdr:cNvPr id="519" name="直線コネクタ 518"/>
        <xdr:cNvCxnSpPr/>
      </xdr:nvCxnSpPr>
      <xdr:spPr>
        <a:xfrm flipV="1">
          <a:off x="13703300" y="6446637"/>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140203</xdr:rowOff>
    </xdr:from>
    <xdr:to>
      <xdr:col>71</xdr:col>
      <xdr:colOff>177800</xdr:colOff>
      <xdr:row>37</xdr:row>
      <xdr:rowOff>145095</xdr:rowOff>
    </xdr:to>
    <xdr:cxnSp macro="">
      <xdr:nvCxnSpPr>
        <xdr:cNvPr id="522" name="直線コネクタ 521"/>
        <xdr:cNvCxnSpPr/>
      </xdr:nvCxnSpPr>
      <xdr:spPr>
        <a:xfrm flipV="1">
          <a:off x="12814300" y="6483853"/>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29130</xdr:rowOff>
    </xdr:from>
    <xdr:ext cx="534377" cy="259045"/>
    <xdr:sp macro="" textlink="">
      <xdr:nvSpPr>
        <xdr:cNvPr id="524" name="テキスト ボックス 523"/>
        <xdr:cNvSpPr txBox="1"/>
      </xdr:nvSpPr>
      <xdr:spPr>
        <a:xfrm>
          <a:off x="13436111" y="585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159034</xdr:rowOff>
    </xdr:from>
    <xdr:to>
      <xdr:col>85</xdr:col>
      <xdr:colOff>177800</xdr:colOff>
      <xdr:row>37</xdr:row>
      <xdr:rowOff>89184</xdr:rowOff>
    </xdr:to>
    <xdr:sp macro="" textlink="">
      <xdr:nvSpPr>
        <xdr:cNvPr id="532" name="楕円 531"/>
        <xdr:cNvSpPr/>
      </xdr:nvSpPr>
      <xdr:spPr>
        <a:xfrm>
          <a:off x="16268700" y="633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137461</xdr:rowOff>
    </xdr:from>
    <xdr:ext cx="534377" cy="259045"/>
    <xdr:sp macro="" textlink="">
      <xdr:nvSpPr>
        <xdr:cNvPr id="533" name="消防費該当値テキスト"/>
        <xdr:cNvSpPr txBox="1"/>
      </xdr:nvSpPr>
      <xdr:spPr>
        <a:xfrm>
          <a:off x="16370300" y="63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3861</xdr:rowOff>
    </xdr:from>
    <xdr:to>
      <xdr:col>81</xdr:col>
      <xdr:colOff>101600</xdr:colOff>
      <xdr:row>37</xdr:row>
      <xdr:rowOff>105461</xdr:rowOff>
    </xdr:to>
    <xdr:sp macro="" textlink="">
      <xdr:nvSpPr>
        <xdr:cNvPr id="534" name="楕円 533"/>
        <xdr:cNvSpPr/>
      </xdr:nvSpPr>
      <xdr:spPr>
        <a:xfrm>
          <a:off x="15430500" y="634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96588</xdr:rowOff>
    </xdr:from>
    <xdr:ext cx="534377" cy="259045"/>
    <xdr:sp macro="" textlink="">
      <xdr:nvSpPr>
        <xdr:cNvPr id="535" name="テキスト ボックス 534"/>
        <xdr:cNvSpPr txBox="1"/>
      </xdr:nvSpPr>
      <xdr:spPr>
        <a:xfrm>
          <a:off x="15214111" y="64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52187</xdr:rowOff>
    </xdr:from>
    <xdr:to>
      <xdr:col>76</xdr:col>
      <xdr:colOff>165100</xdr:colOff>
      <xdr:row>37</xdr:row>
      <xdr:rowOff>153787</xdr:rowOff>
    </xdr:to>
    <xdr:sp macro="" textlink="">
      <xdr:nvSpPr>
        <xdr:cNvPr id="536" name="楕円 535"/>
        <xdr:cNvSpPr/>
      </xdr:nvSpPr>
      <xdr:spPr>
        <a:xfrm>
          <a:off x="14541500" y="63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144914</xdr:rowOff>
    </xdr:from>
    <xdr:ext cx="534377" cy="259045"/>
    <xdr:sp macro="" textlink="">
      <xdr:nvSpPr>
        <xdr:cNvPr id="537" name="テキスト ボックス 536"/>
        <xdr:cNvSpPr txBox="1"/>
      </xdr:nvSpPr>
      <xdr:spPr>
        <a:xfrm>
          <a:off x="14325111" y="648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89403</xdr:rowOff>
    </xdr:from>
    <xdr:to>
      <xdr:col>72</xdr:col>
      <xdr:colOff>38100</xdr:colOff>
      <xdr:row>38</xdr:row>
      <xdr:rowOff>19553</xdr:rowOff>
    </xdr:to>
    <xdr:sp macro="" textlink="">
      <xdr:nvSpPr>
        <xdr:cNvPr id="538" name="楕円 537"/>
        <xdr:cNvSpPr/>
      </xdr:nvSpPr>
      <xdr:spPr>
        <a:xfrm>
          <a:off x="13652500" y="64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10680</xdr:rowOff>
    </xdr:from>
    <xdr:ext cx="534377" cy="259045"/>
    <xdr:sp macro="" textlink="">
      <xdr:nvSpPr>
        <xdr:cNvPr id="539" name="テキスト ボックス 538"/>
        <xdr:cNvSpPr txBox="1"/>
      </xdr:nvSpPr>
      <xdr:spPr>
        <a:xfrm>
          <a:off x="13436111" y="65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94295</xdr:rowOff>
    </xdr:from>
    <xdr:to>
      <xdr:col>67</xdr:col>
      <xdr:colOff>101600</xdr:colOff>
      <xdr:row>38</xdr:row>
      <xdr:rowOff>24445</xdr:rowOff>
    </xdr:to>
    <xdr:sp macro="" textlink="">
      <xdr:nvSpPr>
        <xdr:cNvPr id="540" name="楕円 539"/>
        <xdr:cNvSpPr/>
      </xdr:nvSpPr>
      <xdr:spPr>
        <a:xfrm>
          <a:off x="12763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15572</xdr:rowOff>
    </xdr:from>
    <xdr:ext cx="534377" cy="259045"/>
    <xdr:sp macro="" textlink="">
      <xdr:nvSpPr>
        <xdr:cNvPr id="541" name="テキスト ボックス 540"/>
        <xdr:cNvSpPr txBox="1"/>
      </xdr:nvSpPr>
      <xdr:spPr>
        <a:xfrm>
          <a:off x="12547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64572</xdr:rowOff>
    </xdr:from>
    <xdr:to>
      <xdr:col>85</xdr:col>
      <xdr:colOff>127000</xdr:colOff>
      <xdr:row>56</xdr:row>
      <xdr:rowOff>135797</xdr:rowOff>
    </xdr:to>
    <xdr:cxnSp macro="">
      <xdr:nvCxnSpPr>
        <xdr:cNvPr id="573" name="直線コネクタ 572"/>
        <xdr:cNvCxnSpPr/>
      </xdr:nvCxnSpPr>
      <xdr:spPr>
        <a:xfrm>
          <a:off x="15481300" y="9494322"/>
          <a:ext cx="838200" cy="2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64572</xdr:rowOff>
    </xdr:from>
    <xdr:to>
      <xdr:col>81</xdr:col>
      <xdr:colOff>50800</xdr:colOff>
      <xdr:row>57</xdr:row>
      <xdr:rowOff>96250</xdr:rowOff>
    </xdr:to>
    <xdr:cxnSp macro="">
      <xdr:nvCxnSpPr>
        <xdr:cNvPr id="576" name="直線コネクタ 575"/>
        <xdr:cNvCxnSpPr/>
      </xdr:nvCxnSpPr>
      <xdr:spPr>
        <a:xfrm flipV="1">
          <a:off x="14592300" y="9494322"/>
          <a:ext cx="889000" cy="37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96250</xdr:rowOff>
    </xdr:from>
    <xdr:to>
      <xdr:col>76</xdr:col>
      <xdr:colOff>114300</xdr:colOff>
      <xdr:row>57</xdr:row>
      <xdr:rowOff>133936</xdr:rowOff>
    </xdr:to>
    <xdr:cxnSp macro="">
      <xdr:nvCxnSpPr>
        <xdr:cNvPr id="579" name="直線コネクタ 578"/>
        <xdr:cNvCxnSpPr/>
      </xdr:nvCxnSpPr>
      <xdr:spPr>
        <a:xfrm flipV="1">
          <a:off x="13703300" y="9868900"/>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1" name="テキスト ボックス 580"/>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133936</xdr:rowOff>
    </xdr:from>
    <xdr:to>
      <xdr:col>71</xdr:col>
      <xdr:colOff>177800</xdr:colOff>
      <xdr:row>57</xdr:row>
      <xdr:rowOff>138623</xdr:rowOff>
    </xdr:to>
    <xdr:cxnSp macro="">
      <xdr:nvCxnSpPr>
        <xdr:cNvPr id="582" name="直線コネクタ 581"/>
        <xdr:cNvCxnSpPr/>
      </xdr:nvCxnSpPr>
      <xdr:spPr>
        <a:xfrm flipV="1">
          <a:off x="12814300" y="990658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6" name="テキスト ボックス 585"/>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84997</xdr:rowOff>
    </xdr:from>
    <xdr:to>
      <xdr:col>85</xdr:col>
      <xdr:colOff>177800</xdr:colOff>
      <xdr:row>57</xdr:row>
      <xdr:rowOff>15147</xdr:rowOff>
    </xdr:to>
    <xdr:sp macro="" textlink="">
      <xdr:nvSpPr>
        <xdr:cNvPr id="592" name="楕円 591"/>
        <xdr:cNvSpPr/>
      </xdr:nvSpPr>
      <xdr:spPr>
        <a:xfrm>
          <a:off x="16268700" y="96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63424</xdr:rowOff>
    </xdr:from>
    <xdr:ext cx="534377" cy="259045"/>
    <xdr:sp macro="" textlink="">
      <xdr:nvSpPr>
        <xdr:cNvPr id="593" name="教育費該当値テキスト"/>
        <xdr:cNvSpPr txBox="1"/>
      </xdr:nvSpPr>
      <xdr:spPr>
        <a:xfrm>
          <a:off x="16370300" y="96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13772</xdr:rowOff>
    </xdr:from>
    <xdr:to>
      <xdr:col>81</xdr:col>
      <xdr:colOff>101600</xdr:colOff>
      <xdr:row>55</xdr:row>
      <xdr:rowOff>115372</xdr:rowOff>
    </xdr:to>
    <xdr:sp macro="" textlink="">
      <xdr:nvSpPr>
        <xdr:cNvPr id="594" name="楕円 593"/>
        <xdr:cNvSpPr/>
      </xdr:nvSpPr>
      <xdr:spPr>
        <a:xfrm>
          <a:off x="15430500" y="94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131899</xdr:rowOff>
    </xdr:from>
    <xdr:ext cx="534377" cy="259045"/>
    <xdr:sp macro="" textlink="">
      <xdr:nvSpPr>
        <xdr:cNvPr id="595" name="テキスト ボックス 594"/>
        <xdr:cNvSpPr txBox="1"/>
      </xdr:nvSpPr>
      <xdr:spPr>
        <a:xfrm>
          <a:off x="15214111" y="92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45450</xdr:rowOff>
    </xdr:from>
    <xdr:to>
      <xdr:col>76</xdr:col>
      <xdr:colOff>165100</xdr:colOff>
      <xdr:row>57</xdr:row>
      <xdr:rowOff>147050</xdr:rowOff>
    </xdr:to>
    <xdr:sp macro="" textlink="">
      <xdr:nvSpPr>
        <xdr:cNvPr id="596" name="楕円 595"/>
        <xdr:cNvSpPr/>
      </xdr:nvSpPr>
      <xdr:spPr>
        <a:xfrm>
          <a:off x="14541500" y="9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138177</xdr:rowOff>
    </xdr:from>
    <xdr:ext cx="534377" cy="259045"/>
    <xdr:sp macro="" textlink="">
      <xdr:nvSpPr>
        <xdr:cNvPr id="597" name="テキスト ボックス 596"/>
        <xdr:cNvSpPr txBox="1"/>
      </xdr:nvSpPr>
      <xdr:spPr>
        <a:xfrm>
          <a:off x="14325111" y="99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83136</xdr:rowOff>
    </xdr:from>
    <xdr:to>
      <xdr:col>72</xdr:col>
      <xdr:colOff>38100</xdr:colOff>
      <xdr:row>58</xdr:row>
      <xdr:rowOff>13286</xdr:rowOff>
    </xdr:to>
    <xdr:sp macro="" textlink="">
      <xdr:nvSpPr>
        <xdr:cNvPr id="598" name="楕円 597"/>
        <xdr:cNvSpPr/>
      </xdr:nvSpPr>
      <xdr:spPr>
        <a:xfrm>
          <a:off x="13652500" y="98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4413</xdr:rowOff>
    </xdr:from>
    <xdr:ext cx="534377" cy="259045"/>
    <xdr:sp macro="" textlink="">
      <xdr:nvSpPr>
        <xdr:cNvPr id="599" name="テキスト ボックス 598"/>
        <xdr:cNvSpPr txBox="1"/>
      </xdr:nvSpPr>
      <xdr:spPr>
        <a:xfrm>
          <a:off x="13436111" y="99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87823</xdr:rowOff>
    </xdr:from>
    <xdr:to>
      <xdr:col>67</xdr:col>
      <xdr:colOff>101600</xdr:colOff>
      <xdr:row>58</xdr:row>
      <xdr:rowOff>17973</xdr:rowOff>
    </xdr:to>
    <xdr:sp macro="" textlink="">
      <xdr:nvSpPr>
        <xdr:cNvPr id="600" name="楕円 599"/>
        <xdr:cNvSpPr/>
      </xdr:nvSpPr>
      <xdr:spPr>
        <a:xfrm>
          <a:off x="12763500" y="98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9100</xdr:rowOff>
    </xdr:from>
    <xdr:ext cx="534377" cy="259045"/>
    <xdr:sp macro="" textlink="">
      <xdr:nvSpPr>
        <xdr:cNvPr id="601" name="テキスト ボックス 600"/>
        <xdr:cNvSpPr txBox="1"/>
      </xdr:nvSpPr>
      <xdr:spPr>
        <a:xfrm>
          <a:off x="12547111" y="99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166656</xdr:rowOff>
    </xdr:from>
    <xdr:to>
      <xdr:col>85</xdr:col>
      <xdr:colOff>127000</xdr:colOff>
      <xdr:row>79</xdr:row>
      <xdr:rowOff>3797</xdr:rowOff>
    </xdr:to>
    <xdr:cxnSp macro="">
      <xdr:nvCxnSpPr>
        <xdr:cNvPr id="630" name="直線コネクタ 629"/>
        <xdr:cNvCxnSpPr/>
      </xdr:nvCxnSpPr>
      <xdr:spPr>
        <a:xfrm>
          <a:off x="15481300" y="13539756"/>
          <a:ext cx="838200" cy="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166656</xdr:rowOff>
    </xdr:from>
    <xdr:to>
      <xdr:col>81</xdr:col>
      <xdr:colOff>50800</xdr:colOff>
      <xdr:row>79</xdr:row>
      <xdr:rowOff>42583</xdr:rowOff>
    </xdr:to>
    <xdr:cxnSp macro="">
      <xdr:nvCxnSpPr>
        <xdr:cNvPr id="633" name="直線コネクタ 632"/>
        <xdr:cNvCxnSpPr/>
      </xdr:nvCxnSpPr>
      <xdr:spPr>
        <a:xfrm flipV="1">
          <a:off x="14592300" y="13539756"/>
          <a:ext cx="889000" cy="4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42945</xdr:rowOff>
    </xdr:to>
    <xdr:cxnSp macro="">
      <xdr:nvCxnSpPr>
        <xdr:cNvPr id="636" name="直線コネクタ 635"/>
        <xdr:cNvCxnSpPr/>
      </xdr:nvCxnSpPr>
      <xdr:spPr>
        <a:xfrm flipV="1">
          <a:off x="13703300" y="1358713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22600</xdr:rowOff>
    </xdr:from>
    <xdr:to>
      <xdr:col>71</xdr:col>
      <xdr:colOff>177800</xdr:colOff>
      <xdr:row>79</xdr:row>
      <xdr:rowOff>42945</xdr:rowOff>
    </xdr:to>
    <xdr:cxnSp macro="">
      <xdr:nvCxnSpPr>
        <xdr:cNvPr id="639" name="直線コネクタ 638"/>
        <xdr:cNvCxnSpPr/>
      </xdr:nvCxnSpPr>
      <xdr:spPr>
        <a:xfrm>
          <a:off x="12814300" y="1356715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124447</xdr:rowOff>
    </xdr:from>
    <xdr:to>
      <xdr:col>85</xdr:col>
      <xdr:colOff>177800</xdr:colOff>
      <xdr:row>79</xdr:row>
      <xdr:rowOff>54597</xdr:rowOff>
    </xdr:to>
    <xdr:sp macro="" textlink="">
      <xdr:nvSpPr>
        <xdr:cNvPr id="649" name="楕円 648"/>
        <xdr:cNvSpPr/>
      </xdr:nvSpPr>
      <xdr:spPr>
        <a:xfrm>
          <a:off x="16268700" y="13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39374</xdr:rowOff>
    </xdr:from>
    <xdr:ext cx="469744" cy="259045"/>
    <xdr:sp macro="" textlink="">
      <xdr:nvSpPr>
        <xdr:cNvPr id="650" name="災害復旧費該当値テキスト"/>
        <xdr:cNvSpPr txBox="1"/>
      </xdr:nvSpPr>
      <xdr:spPr>
        <a:xfrm>
          <a:off x="16370300" y="1341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115856</xdr:rowOff>
    </xdr:from>
    <xdr:to>
      <xdr:col>81</xdr:col>
      <xdr:colOff>101600</xdr:colOff>
      <xdr:row>79</xdr:row>
      <xdr:rowOff>46006</xdr:rowOff>
    </xdr:to>
    <xdr:sp macro="" textlink="">
      <xdr:nvSpPr>
        <xdr:cNvPr id="651" name="楕円 650"/>
        <xdr:cNvSpPr/>
      </xdr:nvSpPr>
      <xdr:spPr>
        <a:xfrm>
          <a:off x="15430500" y="134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37133</xdr:rowOff>
    </xdr:from>
    <xdr:ext cx="469744" cy="259045"/>
    <xdr:sp macro="" textlink="">
      <xdr:nvSpPr>
        <xdr:cNvPr id="652" name="テキスト ボックス 651"/>
        <xdr:cNvSpPr txBox="1"/>
      </xdr:nvSpPr>
      <xdr:spPr>
        <a:xfrm>
          <a:off x="15246428" y="1358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163233</xdr:rowOff>
    </xdr:from>
    <xdr:to>
      <xdr:col>76</xdr:col>
      <xdr:colOff>165100</xdr:colOff>
      <xdr:row>79</xdr:row>
      <xdr:rowOff>93383</xdr:rowOff>
    </xdr:to>
    <xdr:sp macro="" textlink="">
      <xdr:nvSpPr>
        <xdr:cNvPr id="653" name="楕円 652"/>
        <xdr:cNvSpPr/>
      </xdr:nvSpPr>
      <xdr:spPr>
        <a:xfrm>
          <a:off x="14541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84510</xdr:rowOff>
    </xdr:from>
    <xdr:ext cx="313932" cy="259045"/>
    <xdr:sp macro="" textlink="">
      <xdr:nvSpPr>
        <xdr:cNvPr id="654" name="テキスト ボックス 653"/>
        <xdr:cNvSpPr txBox="1"/>
      </xdr:nvSpPr>
      <xdr:spPr>
        <a:xfrm>
          <a:off x="14435333" y="13629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163595</xdr:rowOff>
    </xdr:from>
    <xdr:to>
      <xdr:col>72</xdr:col>
      <xdr:colOff>38100</xdr:colOff>
      <xdr:row>79</xdr:row>
      <xdr:rowOff>93745</xdr:rowOff>
    </xdr:to>
    <xdr:sp macro="" textlink="">
      <xdr:nvSpPr>
        <xdr:cNvPr id="655" name="楕円 654"/>
        <xdr:cNvSpPr/>
      </xdr:nvSpPr>
      <xdr:spPr>
        <a:xfrm>
          <a:off x="13652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84872</xdr:rowOff>
    </xdr:from>
    <xdr:ext cx="313932" cy="259045"/>
    <xdr:sp macro="" textlink="">
      <xdr:nvSpPr>
        <xdr:cNvPr id="656" name="テキスト ボックス 655"/>
        <xdr:cNvSpPr txBox="1"/>
      </xdr:nvSpPr>
      <xdr:spPr>
        <a:xfrm>
          <a:off x="13546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143250</xdr:rowOff>
    </xdr:from>
    <xdr:to>
      <xdr:col>67</xdr:col>
      <xdr:colOff>101600</xdr:colOff>
      <xdr:row>79</xdr:row>
      <xdr:rowOff>73400</xdr:rowOff>
    </xdr:to>
    <xdr:sp macro="" textlink="">
      <xdr:nvSpPr>
        <xdr:cNvPr id="657" name="楕円 656"/>
        <xdr:cNvSpPr/>
      </xdr:nvSpPr>
      <xdr:spPr>
        <a:xfrm>
          <a:off x="12763500" y="135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64527</xdr:rowOff>
    </xdr:from>
    <xdr:ext cx="469744" cy="259045"/>
    <xdr:sp macro="" textlink="">
      <xdr:nvSpPr>
        <xdr:cNvPr id="658" name="テキスト ボックス 657"/>
        <xdr:cNvSpPr txBox="1"/>
      </xdr:nvSpPr>
      <xdr:spPr>
        <a:xfrm>
          <a:off x="12579428" y="1360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140266</xdr:rowOff>
    </xdr:from>
    <xdr:to>
      <xdr:col>85</xdr:col>
      <xdr:colOff>127000</xdr:colOff>
      <xdr:row>97</xdr:row>
      <xdr:rowOff>32334</xdr:rowOff>
    </xdr:to>
    <xdr:cxnSp macro="">
      <xdr:nvCxnSpPr>
        <xdr:cNvPr id="689" name="直線コネクタ 688"/>
        <xdr:cNvCxnSpPr/>
      </xdr:nvCxnSpPr>
      <xdr:spPr>
        <a:xfrm>
          <a:off x="15481300" y="16599466"/>
          <a:ext cx="8382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122588</xdr:rowOff>
    </xdr:from>
    <xdr:to>
      <xdr:col>81</xdr:col>
      <xdr:colOff>50800</xdr:colOff>
      <xdr:row>96</xdr:row>
      <xdr:rowOff>140266</xdr:rowOff>
    </xdr:to>
    <xdr:cxnSp macro="">
      <xdr:nvCxnSpPr>
        <xdr:cNvPr id="692" name="直線コネクタ 691"/>
        <xdr:cNvCxnSpPr/>
      </xdr:nvCxnSpPr>
      <xdr:spPr>
        <a:xfrm>
          <a:off x="14592300" y="1658178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117667</xdr:rowOff>
    </xdr:from>
    <xdr:to>
      <xdr:col>76</xdr:col>
      <xdr:colOff>114300</xdr:colOff>
      <xdr:row>96</xdr:row>
      <xdr:rowOff>122588</xdr:rowOff>
    </xdr:to>
    <xdr:cxnSp macro="">
      <xdr:nvCxnSpPr>
        <xdr:cNvPr id="695" name="直線コネクタ 694"/>
        <xdr:cNvCxnSpPr/>
      </xdr:nvCxnSpPr>
      <xdr:spPr>
        <a:xfrm>
          <a:off x="13703300" y="16576867"/>
          <a:ext cx="889000" cy="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106564</xdr:rowOff>
    </xdr:from>
    <xdr:to>
      <xdr:col>71</xdr:col>
      <xdr:colOff>177800</xdr:colOff>
      <xdr:row>96</xdr:row>
      <xdr:rowOff>117667</xdr:rowOff>
    </xdr:to>
    <xdr:cxnSp macro="">
      <xdr:nvCxnSpPr>
        <xdr:cNvPr id="698" name="直線コネクタ 697"/>
        <xdr:cNvCxnSpPr/>
      </xdr:nvCxnSpPr>
      <xdr:spPr>
        <a:xfrm>
          <a:off x="12814300" y="165657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152984</xdr:rowOff>
    </xdr:from>
    <xdr:to>
      <xdr:col>85</xdr:col>
      <xdr:colOff>177800</xdr:colOff>
      <xdr:row>97</xdr:row>
      <xdr:rowOff>83134</xdr:rowOff>
    </xdr:to>
    <xdr:sp macro="" textlink="">
      <xdr:nvSpPr>
        <xdr:cNvPr id="708" name="楕円 707"/>
        <xdr:cNvSpPr/>
      </xdr:nvSpPr>
      <xdr:spPr>
        <a:xfrm>
          <a:off x="16268700" y="166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131411</xdr:rowOff>
    </xdr:from>
    <xdr:ext cx="534377" cy="259045"/>
    <xdr:sp macro="" textlink="">
      <xdr:nvSpPr>
        <xdr:cNvPr id="709" name="公債費該当値テキスト"/>
        <xdr:cNvSpPr txBox="1"/>
      </xdr:nvSpPr>
      <xdr:spPr>
        <a:xfrm>
          <a:off x="16370300" y="1659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89466</xdr:rowOff>
    </xdr:from>
    <xdr:to>
      <xdr:col>81</xdr:col>
      <xdr:colOff>101600</xdr:colOff>
      <xdr:row>97</xdr:row>
      <xdr:rowOff>19616</xdr:rowOff>
    </xdr:to>
    <xdr:sp macro="" textlink="">
      <xdr:nvSpPr>
        <xdr:cNvPr id="710" name="楕円 709"/>
        <xdr:cNvSpPr/>
      </xdr:nvSpPr>
      <xdr:spPr>
        <a:xfrm>
          <a:off x="15430500" y="1654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10743</xdr:rowOff>
    </xdr:from>
    <xdr:ext cx="534377" cy="259045"/>
    <xdr:sp macro="" textlink="">
      <xdr:nvSpPr>
        <xdr:cNvPr id="711" name="テキスト ボックス 710"/>
        <xdr:cNvSpPr txBox="1"/>
      </xdr:nvSpPr>
      <xdr:spPr>
        <a:xfrm>
          <a:off x="15214111" y="166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71788</xdr:rowOff>
    </xdr:from>
    <xdr:to>
      <xdr:col>76</xdr:col>
      <xdr:colOff>165100</xdr:colOff>
      <xdr:row>97</xdr:row>
      <xdr:rowOff>1938</xdr:rowOff>
    </xdr:to>
    <xdr:sp macro="" textlink="">
      <xdr:nvSpPr>
        <xdr:cNvPr id="712" name="楕円 711"/>
        <xdr:cNvSpPr/>
      </xdr:nvSpPr>
      <xdr:spPr>
        <a:xfrm>
          <a:off x="14541500" y="165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164515</xdr:rowOff>
    </xdr:from>
    <xdr:ext cx="534377" cy="259045"/>
    <xdr:sp macro="" textlink="">
      <xdr:nvSpPr>
        <xdr:cNvPr id="713" name="テキスト ボックス 712"/>
        <xdr:cNvSpPr txBox="1"/>
      </xdr:nvSpPr>
      <xdr:spPr>
        <a:xfrm>
          <a:off x="14325111" y="166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66867</xdr:rowOff>
    </xdr:from>
    <xdr:to>
      <xdr:col>72</xdr:col>
      <xdr:colOff>38100</xdr:colOff>
      <xdr:row>96</xdr:row>
      <xdr:rowOff>168467</xdr:rowOff>
    </xdr:to>
    <xdr:sp macro="" textlink="">
      <xdr:nvSpPr>
        <xdr:cNvPr id="714" name="楕円 713"/>
        <xdr:cNvSpPr/>
      </xdr:nvSpPr>
      <xdr:spPr>
        <a:xfrm>
          <a:off x="13652500" y="1652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159594</xdr:rowOff>
    </xdr:from>
    <xdr:ext cx="534377" cy="259045"/>
    <xdr:sp macro="" textlink="">
      <xdr:nvSpPr>
        <xdr:cNvPr id="715" name="テキスト ボックス 714"/>
        <xdr:cNvSpPr txBox="1"/>
      </xdr:nvSpPr>
      <xdr:spPr>
        <a:xfrm>
          <a:off x="13436111" y="166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55764</xdr:rowOff>
    </xdr:from>
    <xdr:to>
      <xdr:col>67</xdr:col>
      <xdr:colOff>101600</xdr:colOff>
      <xdr:row>96</xdr:row>
      <xdr:rowOff>157364</xdr:rowOff>
    </xdr:to>
    <xdr:sp macro="" textlink="">
      <xdr:nvSpPr>
        <xdr:cNvPr id="716" name="楕円 715"/>
        <xdr:cNvSpPr/>
      </xdr:nvSpPr>
      <xdr:spPr>
        <a:xfrm>
          <a:off x="12763500" y="1651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148491</xdr:rowOff>
    </xdr:from>
    <xdr:ext cx="534377" cy="259045"/>
    <xdr:sp macro="" textlink="">
      <xdr:nvSpPr>
        <xdr:cNvPr id="717" name="テキスト ボックス 716"/>
        <xdr:cNvSpPr txBox="1"/>
      </xdr:nvSpPr>
      <xdr:spPr>
        <a:xfrm>
          <a:off x="12547111" y="166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3" name="フローチャート: 判断 802"/>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4" name="テキスト ボックス 803"/>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6" name="フローチャート: 判断 805"/>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7" name="テキスト ボックス 806"/>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1" name="フローチャート: 判断 810"/>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2" name="テキスト ボックス 811"/>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多くの項目において類似団体内平均値を下回っているが、継続して低コストかつ質の高い行政サービスの提供に努める。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商工費について、類似団体内平均値を大きく上回っているが、制度融資の預託金が大部分を占めている。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年度における労働費及び教育費の伸びは、勤労者体育センター（労働費）や小・中学校</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、体育施設（教育費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）に冷暖房空調機を整備したことによるものである。</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少雪による除排雪経費の減少や公債費の減少などにより、前年度と比較すると財政調整基金残高や実質収支額、実質単年度収支は改善したが、依然として厳しい状況である。今後増加すると見込まれる社会保障関係経費や公共施設等の維持補修費に備えるため、行財政健全化に努め、適正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一般会計については、少雪による除排雪経費の減少や公債費の減少などにより実質収支額が改善した。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年度から運営主体が新潟県となり、事業費納付金を県に納めるかわりに、医療費全額が県から交付されるなど構造が大きく変わった。</a:t>
          </a:r>
          <a:r>
            <a:rPr kumimoji="1" lang="en-US" altLang="ja-JP" sz="1400">
              <a:latin typeface="ＭＳ ゴシック" pitchFamily="49" charset="-128"/>
              <a:ea typeface="ＭＳ ゴシック" pitchFamily="49" charset="-128"/>
            </a:rPr>
            <a:t>H15</a:t>
          </a:r>
          <a:r>
            <a:rPr kumimoji="1" lang="ja-JP" altLang="en-US" sz="1400">
              <a:latin typeface="ＭＳ ゴシック" pitchFamily="49" charset="-128"/>
              <a:ea typeface="ＭＳ ゴシック" pitchFamily="49" charset="-128"/>
            </a:rPr>
            <a:t>年度以降赤字決算が続いており、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年度において税率の改定を行ったが、赤字の解消には至っていない。</a:t>
          </a:r>
          <a:endParaRPr kumimoji="1" lang="en-US" altLang="ja-JP" sz="10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11292765</v>
      </c>
      <c r="BO4" s="430"/>
      <c r="BP4" s="430"/>
      <c r="BQ4" s="430"/>
      <c r="BR4" s="430"/>
      <c r="BS4" s="430"/>
      <c r="BT4" s="430"/>
      <c r="BU4" s="431"/>
      <c r="BV4" s="429">
        <v>11792819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0.2</v>
      </c>
      <c r="CU4" s="436"/>
      <c r="CV4" s="436"/>
      <c r="CW4" s="436"/>
      <c r="CX4" s="436"/>
      <c r="CY4" s="436"/>
      <c r="CZ4" s="436"/>
      <c r="DA4" s="437"/>
      <c r="DB4" s="435">
        <v>0</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11234988</v>
      </c>
      <c r="BO5" s="467"/>
      <c r="BP5" s="467"/>
      <c r="BQ5" s="467"/>
      <c r="BR5" s="467"/>
      <c r="BS5" s="467"/>
      <c r="BT5" s="467"/>
      <c r="BU5" s="468"/>
      <c r="BV5" s="466">
        <v>11758832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98.6</v>
      </c>
      <c r="CU5" s="464"/>
      <c r="CV5" s="464"/>
      <c r="CW5" s="464"/>
      <c r="CX5" s="464"/>
      <c r="CY5" s="464"/>
      <c r="CZ5" s="464"/>
      <c r="DA5" s="465"/>
      <c r="DB5" s="463">
        <v>99.9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57777</v>
      </c>
      <c r="BO6" s="467"/>
      <c r="BP6" s="467"/>
      <c r="BQ6" s="467"/>
      <c r="BR6" s="467"/>
      <c r="BS6" s="467"/>
      <c r="BT6" s="467"/>
      <c r="BU6" s="468"/>
      <c r="BV6" s="466">
        <v>33987</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104.5</v>
      </c>
      <c r="CU6" s="504"/>
      <c r="CV6" s="504"/>
      <c r="CW6" s="504"/>
      <c r="CX6" s="504"/>
      <c r="CY6" s="504"/>
      <c r="CZ6" s="504"/>
      <c r="DA6" s="505"/>
      <c r="DB6" s="503">
        <v>107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42860</v>
      </c>
      <c r="BO7" s="467"/>
      <c r="BP7" s="467"/>
      <c r="BQ7" s="467"/>
      <c r="BR7" s="467"/>
      <c r="BS7" s="467"/>
      <c r="BT7" s="467"/>
      <c r="BU7" s="468"/>
      <c r="BV7" s="466">
        <v>31760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7015008</v>
      </c>
      <c r="CU7" s="467"/>
      <c r="CV7" s="467"/>
      <c r="CW7" s="467"/>
      <c r="CX7" s="467"/>
      <c r="CY7" s="467"/>
      <c r="CZ7" s="467"/>
      <c r="DA7" s="468"/>
      <c r="DB7" s="466">
        <v>6984082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14917</v>
      </c>
      <c r="BO8" s="467"/>
      <c r="BP8" s="467"/>
      <c r="BQ8" s="467"/>
      <c r="BR8" s="467"/>
      <c r="BS8" s="467"/>
      <c r="BT8" s="467"/>
      <c r="BU8" s="468"/>
      <c r="BV8" s="466">
        <v>2227</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0.43</v>
      </c>
      <c r="CU8" s="507"/>
      <c r="CV8" s="507"/>
      <c r="CW8" s="507"/>
      <c r="CX8" s="507"/>
      <c r="CY8" s="507"/>
      <c r="CZ8" s="507"/>
      <c r="DA8" s="508"/>
      <c r="DB8" s="506">
        <v>0.42</v>
      </c>
      <c r="DC8" s="507"/>
      <c r="DD8" s="507"/>
      <c r="DE8" s="507"/>
      <c r="DF8" s="507"/>
      <c r="DG8" s="507"/>
      <c r="DH8" s="507"/>
      <c r="DI8" s="508"/>
      <c r="DJ8" s="185"/>
      <c r="DK8" s="185"/>
      <c r="DL8" s="185"/>
      <c r="DM8" s="185"/>
      <c r="DN8" s="185"/>
      <c r="DO8" s="185"/>
    </row>
    <row r="9" spans="1:119" ht="18.75" customHeight="1" thickBot="1">
      <c r="A9" s="186"/>
      <c r="B9" s="460" t="s">
        <v>113</v>
      </c>
      <c r="C9" s="461"/>
      <c r="D9" s="461"/>
      <c r="E9" s="461"/>
      <c r="F9" s="461"/>
      <c r="G9" s="461"/>
      <c r="H9" s="461"/>
      <c r="I9" s="461"/>
      <c r="J9" s="461"/>
      <c r="K9" s="509"/>
      <c r="L9" s="510" t="s">
        <v>114</v>
      </c>
      <c r="M9" s="511"/>
      <c r="N9" s="511"/>
      <c r="O9" s="511"/>
      <c r="P9" s="511"/>
      <c r="Q9" s="512"/>
      <c r="R9" s="513">
        <v>27852</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117</v>
      </c>
      <c r="AV9" s="499"/>
      <c r="AW9" s="499"/>
      <c r="AX9" s="499"/>
      <c r="AY9" s="500" t="s">
        <v>118</v>
      </c>
      <c r="AZ9" s="501"/>
      <c r="BA9" s="501"/>
      <c r="BB9" s="501"/>
      <c r="BC9" s="501"/>
      <c r="BD9" s="501"/>
      <c r="BE9" s="501"/>
      <c r="BF9" s="501"/>
      <c r="BG9" s="501"/>
      <c r="BH9" s="501"/>
      <c r="BI9" s="501"/>
      <c r="BJ9" s="501"/>
      <c r="BK9" s="501"/>
      <c r="BL9" s="501"/>
      <c r="BM9" s="502"/>
      <c r="BN9" s="466">
        <v>12690</v>
      </c>
      <c r="BO9" s="467"/>
      <c r="BP9" s="467"/>
      <c r="BQ9" s="467"/>
      <c r="BR9" s="467"/>
      <c r="BS9" s="467"/>
      <c r="BT9" s="467"/>
      <c r="BU9" s="468"/>
      <c r="BV9" s="466">
        <v>-102051</v>
      </c>
      <c r="BW9" s="467"/>
      <c r="BX9" s="467"/>
      <c r="BY9" s="467"/>
      <c r="BZ9" s="467"/>
      <c r="CA9" s="467"/>
      <c r="CB9" s="467"/>
      <c r="CC9" s="468"/>
      <c r="CD9" s="469" t="s">
        <v>119</v>
      </c>
      <c r="CE9" s="470"/>
      <c r="CF9" s="470"/>
      <c r="CG9" s="470"/>
      <c r="CH9" s="470"/>
      <c r="CI9" s="470"/>
      <c r="CJ9" s="470"/>
      <c r="CK9" s="470"/>
      <c r="CL9" s="470"/>
      <c r="CM9" s="470"/>
      <c r="CN9" s="470"/>
      <c r="CO9" s="470"/>
      <c r="CP9" s="470"/>
      <c r="CQ9" s="470"/>
      <c r="CR9" s="470"/>
      <c r="CS9" s="471"/>
      <c r="CT9" s="463">
        <v>12.7</v>
      </c>
      <c r="CU9" s="464"/>
      <c r="CV9" s="464"/>
      <c r="CW9" s="464"/>
      <c r="CX9" s="464"/>
      <c r="CY9" s="464"/>
      <c r="CZ9" s="464"/>
      <c r="DA9" s="465"/>
      <c r="DB9" s="463">
        <v>14.6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120</v>
      </c>
      <c r="M10" s="496"/>
      <c r="N10" s="496"/>
      <c r="O10" s="496"/>
      <c r="P10" s="496"/>
      <c r="Q10" s="497"/>
      <c r="R10" s="517">
        <v>29762</v>
      </c>
      <c r="S10" s="518"/>
      <c r="T10" s="518"/>
      <c r="U10" s="518"/>
      <c r="V10" s="519"/>
      <c r="W10" s="454"/>
      <c r="X10" s="455"/>
      <c r="Y10" s="455"/>
      <c r="Z10" s="455"/>
      <c r="AA10" s="455"/>
      <c r="AB10" s="455"/>
      <c r="AC10" s="455"/>
      <c r="AD10" s="455"/>
      <c r="AE10" s="455"/>
      <c r="AF10" s="455"/>
      <c r="AG10" s="455"/>
      <c r="AH10" s="455"/>
      <c r="AI10" s="455"/>
      <c r="AJ10" s="455"/>
      <c r="AK10" s="455"/>
      <c r="AL10" s="458"/>
      <c r="AM10" s="495" t="s">
        <v>121</v>
      </c>
      <c r="AN10" s="496"/>
      <c r="AO10" s="496"/>
      <c r="AP10" s="496"/>
      <c r="AQ10" s="496"/>
      <c r="AR10" s="496"/>
      <c r="AS10" s="496"/>
      <c r="AT10" s="497"/>
      <c r="AU10" s="498" t="s">
        <v>122</v>
      </c>
      <c r="AV10" s="499"/>
      <c r="AW10" s="499"/>
      <c r="AX10" s="499"/>
      <c r="AY10" s="500" t="s">
        <v>123</v>
      </c>
      <c r="AZ10" s="501"/>
      <c r="BA10" s="501"/>
      <c r="BB10" s="501"/>
      <c r="BC10" s="501"/>
      <c r="BD10" s="501"/>
      <c r="BE10" s="501"/>
      <c r="BF10" s="501"/>
      <c r="BG10" s="501"/>
      <c r="BH10" s="501"/>
      <c r="BI10" s="501"/>
      <c r="BJ10" s="501"/>
      <c r="BK10" s="501"/>
      <c r="BL10" s="501"/>
      <c r="BM10" s="502"/>
      <c r="BN10" s="466">
        <v>22374</v>
      </c>
      <c r="BO10" s="467"/>
      <c r="BP10" s="467"/>
      <c r="BQ10" s="467"/>
      <c r="BR10" s="467"/>
      <c r="BS10" s="467"/>
      <c r="BT10" s="467"/>
      <c r="BU10" s="468"/>
      <c r="BV10" s="466">
        <v>214</v>
      </c>
      <c r="BW10" s="467"/>
      <c r="BX10" s="467"/>
      <c r="BY10" s="467"/>
      <c r="BZ10" s="467"/>
      <c r="CA10" s="467"/>
      <c r="CB10" s="467"/>
      <c r="CC10" s="468"/>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125</v>
      </c>
      <c r="M11" s="521"/>
      <c r="N11" s="521"/>
      <c r="O11" s="521"/>
      <c r="P11" s="521"/>
      <c r="Q11" s="522"/>
      <c r="R11" s="523" t="s">
        <v>126</v>
      </c>
      <c r="S11" s="524"/>
      <c r="T11" s="524"/>
      <c r="U11" s="524"/>
      <c r="V11" s="525"/>
      <c r="W11" s="454"/>
      <c r="X11" s="455"/>
      <c r="Y11" s="455"/>
      <c r="Z11" s="455"/>
      <c r="AA11" s="455"/>
      <c r="AB11" s="455"/>
      <c r="AC11" s="455"/>
      <c r="AD11" s="455"/>
      <c r="AE11" s="455"/>
      <c r="AF11" s="455"/>
      <c r="AG11" s="455"/>
      <c r="AH11" s="455"/>
      <c r="AI11" s="455"/>
      <c r="AJ11" s="455"/>
      <c r="AK11" s="455"/>
      <c r="AL11" s="458"/>
      <c r="AM11" s="495" t="s">
        <v>127</v>
      </c>
      <c r="AN11" s="496"/>
      <c r="AO11" s="496"/>
      <c r="AP11" s="496"/>
      <c r="AQ11" s="496"/>
      <c r="AR11" s="496"/>
      <c r="AS11" s="496"/>
      <c r="AT11" s="497"/>
      <c r="AU11" s="498" t="s">
        <v>128</v>
      </c>
      <c r="AV11" s="499"/>
      <c r="AW11" s="499"/>
      <c r="AX11" s="499"/>
      <c r="AY11" s="500" t="s">
        <v>129</v>
      </c>
      <c r="AZ11" s="501"/>
      <c r="BA11" s="501"/>
      <c r="BB11" s="501"/>
      <c r="BC11" s="501"/>
      <c r="BD11" s="501"/>
      <c r="BE11" s="501"/>
      <c r="BF11" s="501"/>
      <c r="BG11" s="501"/>
      <c r="BH11" s="501"/>
      <c r="BI11" s="501"/>
      <c r="BJ11" s="501"/>
      <c r="BK11" s="501"/>
      <c r="BL11" s="501"/>
      <c r="BM11" s="502"/>
      <c r="BN11" s="466">
        <v>247</v>
      </c>
      <c r="BO11" s="467"/>
      <c r="BP11" s="467"/>
      <c r="BQ11" s="467"/>
      <c r="BR11" s="467"/>
      <c r="BS11" s="467"/>
      <c r="BT11" s="467"/>
      <c r="BU11" s="468"/>
      <c r="BV11" s="466">
        <v>248</v>
      </c>
      <c r="BW11" s="467"/>
      <c r="BX11" s="467"/>
      <c r="BY11" s="467"/>
      <c r="BZ11" s="467"/>
      <c r="CA11" s="467"/>
      <c r="CB11" s="467"/>
      <c r="CC11" s="468"/>
      <c r="CD11" s="469" t="s">
        <v>130</v>
      </c>
      <c r="CE11" s="470"/>
      <c r="CF11" s="470"/>
      <c r="CG11" s="470"/>
      <c r="CH11" s="470"/>
      <c r="CI11" s="470"/>
      <c r="CJ11" s="470"/>
      <c r="CK11" s="470"/>
      <c r="CL11" s="470"/>
      <c r="CM11" s="470"/>
      <c r="CN11" s="470"/>
      <c r="CO11" s="470"/>
      <c r="CP11" s="470"/>
      <c r="CQ11" s="470"/>
      <c r="CR11" s="470"/>
      <c r="CS11" s="471"/>
      <c r="CT11" s="506" t="s">
        <v>131</v>
      </c>
      <c r="CU11" s="507"/>
      <c r="CV11" s="507"/>
      <c r="CW11" s="507"/>
      <c r="CX11" s="507"/>
      <c r="CY11" s="507"/>
      <c r="CZ11" s="507"/>
      <c r="DA11" s="508"/>
      <c r="DB11" s="506" t="s">
        <v>132</v>
      </c>
      <c r="DC11" s="507"/>
      <c r="DD11" s="507"/>
      <c r="DE11" s="507"/>
      <c r="DF11" s="507"/>
      <c r="DG11" s="507"/>
      <c r="DH11" s="507"/>
      <c r="DI11" s="508"/>
      <c r="DJ11" s="185"/>
      <c r="DK11" s="185"/>
      <c r="DL11" s="185"/>
      <c r="DM11" s="185"/>
      <c r="DN11" s="185"/>
      <c r="DO11" s="185"/>
    </row>
    <row r="12" spans="1:119" ht="18.75" customHeight="1">
      <c r="A12" s="186"/>
      <c r="B12" s="526" t="s">
        <v>133</v>
      </c>
      <c r="C12" s="527"/>
      <c r="D12" s="527"/>
      <c r="E12" s="527"/>
      <c r="F12" s="527"/>
      <c r="G12" s="527"/>
      <c r="H12" s="527"/>
      <c r="I12" s="527"/>
      <c r="J12" s="527"/>
      <c r="K12" s="528"/>
      <c r="L12" s="535" t="s">
        <v>134</v>
      </c>
      <c r="M12" s="536"/>
      <c r="N12" s="536"/>
      <c r="O12" s="536"/>
      <c r="P12" s="536"/>
      <c r="Q12" s="537"/>
      <c r="R12" s="538">
        <v>27270</v>
      </c>
      <c r="S12" s="539"/>
      <c r="T12" s="539"/>
      <c r="U12" s="539"/>
      <c r="V12" s="540"/>
      <c r="W12" s="541" t="s">
        <v>1</v>
      </c>
      <c r="X12" s="499"/>
      <c r="Y12" s="499"/>
      <c r="Z12" s="499"/>
      <c r="AA12" s="499"/>
      <c r="AB12" s="542"/>
      <c r="AC12" s="498" t="s">
        <v>135</v>
      </c>
      <c r="AD12" s="499"/>
      <c r="AE12" s="499"/>
      <c r="AF12" s="499"/>
      <c r="AG12" s="542"/>
      <c r="AH12" s="498" t="s">
        <v>136</v>
      </c>
      <c r="AI12" s="499"/>
      <c r="AJ12" s="499"/>
      <c r="AK12" s="499"/>
      <c r="AL12" s="543"/>
      <c r="AM12" s="495" t="s">
        <v>137</v>
      </c>
      <c r="AN12" s="496"/>
      <c r="AO12" s="496"/>
      <c r="AP12" s="496"/>
      <c r="AQ12" s="496"/>
      <c r="AR12" s="496"/>
      <c r="AS12" s="496"/>
      <c r="AT12" s="497"/>
      <c r="AU12" s="498" t="s">
        <v>106</v>
      </c>
      <c r="AV12" s="499"/>
      <c r="AW12" s="499"/>
      <c r="AX12" s="499"/>
      <c r="AY12" s="500" t="s">
        <v>138</v>
      </c>
      <c r="AZ12" s="501"/>
      <c r="BA12" s="501"/>
      <c r="BB12" s="501"/>
      <c r="BC12" s="501"/>
      <c r="BD12" s="501"/>
      <c r="BE12" s="501"/>
      <c r="BF12" s="501"/>
      <c r="BG12" s="501"/>
      <c r="BH12" s="501"/>
      <c r="BI12" s="501"/>
      <c r="BJ12" s="501"/>
      <c r="BK12" s="501"/>
      <c r="BL12" s="501"/>
      <c r="BM12" s="502"/>
      <c r="BN12" s="466">
        <v>872</v>
      </c>
      <c r="BO12" s="467"/>
      <c r="BP12" s="467"/>
      <c r="BQ12" s="467"/>
      <c r="BR12" s="467"/>
      <c r="BS12" s="467"/>
      <c r="BT12" s="467"/>
      <c r="BU12" s="468"/>
      <c r="BV12" s="466">
        <v>75445</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132</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141</v>
      </c>
      <c r="N13" s="555"/>
      <c r="O13" s="555"/>
      <c r="P13" s="555"/>
      <c r="Q13" s="556"/>
      <c r="R13" s="547">
        <v>27176</v>
      </c>
      <c r="S13" s="548"/>
      <c r="T13" s="548"/>
      <c r="U13" s="548"/>
      <c r="V13" s="549"/>
      <c r="W13" s="482" t="s">
        <v>142</v>
      </c>
      <c r="X13" s="483"/>
      <c r="Y13" s="483"/>
      <c r="Z13" s="483"/>
      <c r="AA13" s="483"/>
      <c r="AB13" s="473"/>
      <c r="AC13" s="517">
        <v>1023</v>
      </c>
      <c r="AD13" s="518"/>
      <c r="AE13" s="518"/>
      <c r="AF13" s="518"/>
      <c r="AG13" s="557"/>
      <c r="AH13" s="517">
        <v>1109</v>
      </c>
      <c r="AI13" s="518"/>
      <c r="AJ13" s="518"/>
      <c r="AK13" s="518"/>
      <c r="AL13" s="519"/>
      <c r="AM13" s="495" t="s">
        <v>143</v>
      </c>
      <c r="AN13" s="496"/>
      <c r="AO13" s="496"/>
      <c r="AP13" s="496"/>
      <c r="AQ13" s="496"/>
      <c r="AR13" s="496"/>
      <c r="AS13" s="496"/>
      <c r="AT13" s="497"/>
      <c r="AU13" s="498" t="s">
        <v>144</v>
      </c>
      <c r="AV13" s="499"/>
      <c r="AW13" s="499"/>
      <c r="AX13" s="499"/>
      <c r="AY13" s="500" t="s">
        <v>145</v>
      </c>
      <c r="AZ13" s="501"/>
      <c r="BA13" s="501"/>
      <c r="BB13" s="501"/>
      <c r="BC13" s="501"/>
      <c r="BD13" s="501"/>
      <c r="BE13" s="501"/>
      <c r="BF13" s="501"/>
      <c r="BG13" s="501"/>
      <c r="BH13" s="501"/>
      <c r="BI13" s="501"/>
      <c r="BJ13" s="501"/>
      <c r="BK13" s="501"/>
      <c r="BL13" s="501"/>
      <c r="BM13" s="502"/>
      <c r="BN13" s="466">
        <v>34439</v>
      </c>
      <c r="BO13" s="467"/>
      <c r="BP13" s="467"/>
      <c r="BQ13" s="467"/>
      <c r="BR13" s="467"/>
      <c r="BS13" s="467"/>
      <c r="BT13" s="467"/>
      <c r="BU13" s="468"/>
      <c r="BV13" s="466">
        <v>-177034</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11.3</v>
      </c>
      <c r="CU13" s="464"/>
      <c r="CV13" s="464"/>
      <c r="CW13" s="464"/>
      <c r="CX13" s="464"/>
      <c r="CY13" s="464"/>
      <c r="CZ13" s="464"/>
      <c r="DA13" s="465"/>
      <c r="DB13" s="463">
        <v>12.3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147</v>
      </c>
      <c r="M14" s="545"/>
      <c r="N14" s="545"/>
      <c r="O14" s="545"/>
      <c r="P14" s="545"/>
      <c r="Q14" s="546"/>
      <c r="R14" s="547">
        <v>27757</v>
      </c>
      <c r="S14" s="548"/>
      <c r="T14" s="548"/>
      <c r="U14" s="548"/>
      <c r="V14" s="549"/>
      <c r="W14" s="456"/>
      <c r="X14" s="457"/>
      <c r="Y14" s="457"/>
      <c r="Z14" s="457"/>
      <c r="AA14" s="457"/>
      <c r="AB14" s="446"/>
      <c r="AC14" s="550">
        <v>7.5</v>
      </c>
      <c r="AD14" s="551"/>
      <c r="AE14" s="551"/>
      <c r="AF14" s="551"/>
      <c r="AG14" s="552"/>
      <c r="AH14" s="550">
        <v>7.7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121.9</v>
      </c>
      <c r="CU14" s="562"/>
      <c r="CV14" s="562"/>
      <c r="CW14" s="562"/>
      <c r="CX14" s="562"/>
      <c r="CY14" s="562"/>
      <c r="CZ14" s="562"/>
      <c r="DA14" s="563"/>
      <c r="DB14" s="561">
        <v>124.3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149</v>
      </c>
      <c r="N15" s="555"/>
      <c r="O15" s="555"/>
      <c r="P15" s="555"/>
      <c r="Q15" s="556"/>
      <c r="R15" s="547">
        <v>27661</v>
      </c>
      <c r="S15" s="548"/>
      <c r="T15" s="548"/>
      <c r="U15" s="548"/>
      <c r="V15" s="549"/>
      <c r="W15" s="482" t="s">
        <v>150</v>
      </c>
      <c r="X15" s="483"/>
      <c r="Y15" s="483"/>
      <c r="Z15" s="483"/>
      <c r="AA15" s="483"/>
      <c r="AB15" s="473"/>
      <c r="AC15" s="517">
        <v>4818</v>
      </c>
      <c r="AD15" s="518"/>
      <c r="AE15" s="518"/>
      <c r="AF15" s="518"/>
      <c r="AG15" s="557"/>
      <c r="AH15" s="517">
        <v>5175</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2544623</v>
      </c>
      <c r="BO15" s="430"/>
      <c r="BP15" s="430"/>
      <c r="BQ15" s="430"/>
      <c r="BR15" s="430"/>
      <c r="BS15" s="430"/>
      <c r="BT15" s="430"/>
      <c r="BU15" s="431"/>
      <c r="BV15" s="429">
        <v>2572392</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35.299999999999997</v>
      </c>
      <c r="AD16" s="551"/>
      <c r="AE16" s="551"/>
      <c r="AF16" s="551"/>
      <c r="AG16" s="552"/>
      <c r="AH16" s="550">
        <v>36</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5974558</v>
      </c>
      <c r="BO16" s="467"/>
      <c r="BP16" s="467"/>
      <c r="BQ16" s="467"/>
      <c r="BR16" s="467"/>
      <c r="BS16" s="467"/>
      <c r="BT16" s="467"/>
      <c r="BU16" s="468"/>
      <c r="BV16" s="466">
        <v>5956569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7802</v>
      </c>
      <c r="AD17" s="518"/>
      <c r="AE17" s="518"/>
      <c r="AF17" s="518"/>
      <c r="AG17" s="557"/>
      <c r="AH17" s="517">
        <v>8107</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3198948</v>
      </c>
      <c r="BO17" s="467"/>
      <c r="BP17" s="467"/>
      <c r="BQ17" s="467"/>
      <c r="BR17" s="467"/>
      <c r="BS17" s="467"/>
      <c r="BT17" s="467"/>
      <c r="BU17" s="468"/>
      <c r="BV17" s="466">
        <v>3234646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160</v>
      </c>
      <c r="C18" s="509"/>
      <c r="D18" s="509"/>
      <c r="E18" s="578"/>
      <c r="F18" s="578"/>
      <c r="G18" s="578"/>
      <c r="H18" s="578"/>
      <c r="I18" s="578"/>
      <c r="J18" s="578"/>
      <c r="K18" s="578"/>
      <c r="L18" s="579">
        <v>133.72</v>
      </c>
      <c r="M18" s="579"/>
      <c r="N18" s="579"/>
      <c r="O18" s="579"/>
      <c r="P18" s="579"/>
      <c r="Q18" s="579"/>
      <c r="R18" s="580"/>
      <c r="S18" s="580"/>
      <c r="T18" s="580"/>
      <c r="U18" s="580"/>
      <c r="V18" s="581"/>
      <c r="W18" s="484"/>
      <c r="X18" s="485"/>
      <c r="Y18" s="485"/>
      <c r="Z18" s="485"/>
      <c r="AA18" s="485"/>
      <c r="AB18" s="476"/>
      <c r="AC18" s="582">
        <v>57.2</v>
      </c>
      <c r="AD18" s="583"/>
      <c r="AE18" s="583"/>
      <c r="AF18" s="583"/>
      <c r="AG18" s="584"/>
      <c r="AH18" s="582">
        <v>56.3</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6924864</v>
      </c>
      <c r="BO18" s="467"/>
      <c r="BP18" s="467"/>
      <c r="BQ18" s="467"/>
      <c r="BR18" s="467"/>
      <c r="BS18" s="467"/>
      <c r="BT18" s="467"/>
      <c r="BU18" s="468"/>
      <c r="BV18" s="466">
        <v>7048650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162</v>
      </c>
      <c r="C19" s="509"/>
      <c r="D19" s="509"/>
      <c r="E19" s="578"/>
      <c r="F19" s="578"/>
      <c r="G19" s="578"/>
      <c r="H19" s="578"/>
      <c r="I19" s="578"/>
      <c r="J19" s="578"/>
      <c r="K19" s="578"/>
      <c r="L19" s="586">
        <v>208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7794492</v>
      </c>
      <c r="BO19" s="467"/>
      <c r="BP19" s="467"/>
      <c r="BQ19" s="467"/>
      <c r="BR19" s="467"/>
      <c r="BS19" s="467"/>
      <c r="BT19" s="467"/>
      <c r="BU19" s="468"/>
      <c r="BV19" s="466">
        <v>8007408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164</v>
      </c>
      <c r="C20" s="509"/>
      <c r="D20" s="509"/>
      <c r="E20" s="578"/>
      <c r="F20" s="578"/>
      <c r="G20" s="578"/>
      <c r="H20" s="578"/>
      <c r="I20" s="578"/>
      <c r="J20" s="578"/>
      <c r="K20" s="578"/>
      <c r="L20" s="586">
        <v>9634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9559765</v>
      </c>
      <c r="BO23" s="467"/>
      <c r="BP23" s="467"/>
      <c r="BQ23" s="467"/>
      <c r="BR23" s="467"/>
      <c r="BS23" s="467"/>
      <c r="BT23" s="467"/>
      <c r="BU23" s="468"/>
      <c r="BV23" s="466">
        <v>9789734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173</v>
      </c>
      <c r="F24" s="496"/>
      <c r="G24" s="496"/>
      <c r="H24" s="496"/>
      <c r="I24" s="496"/>
      <c r="J24" s="496"/>
      <c r="K24" s="497"/>
      <c r="L24" s="517">
        <v>1</v>
      </c>
      <c r="M24" s="518"/>
      <c r="N24" s="518"/>
      <c r="O24" s="518"/>
      <c r="P24" s="557"/>
      <c r="Q24" s="517">
        <v>8123</v>
      </c>
      <c r="R24" s="518"/>
      <c r="S24" s="518"/>
      <c r="T24" s="518"/>
      <c r="U24" s="518"/>
      <c r="V24" s="557"/>
      <c r="W24" s="616"/>
      <c r="X24" s="604"/>
      <c r="Y24" s="605"/>
      <c r="Z24" s="516" t="s">
        <v>174</v>
      </c>
      <c r="AA24" s="496"/>
      <c r="AB24" s="496"/>
      <c r="AC24" s="496"/>
      <c r="AD24" s="496"/>
      <c r="AE24" s="496"/>
      <c r="AF24" s="496"/>
      <c r="AG24" s="497"/>
      <c r="AH24" s="517">
        <v>195</v>
      </c>
      <c r="AI24" s="518"/>
      <c r="AJ24" s="518"/>
      <c r="AK24" s="518"/>
      <c r="AL24" s="557"/>
      <c r="AM24" s="517">
        <v>616785</v>
      </c>
      <c r="AN24" s="518"/>
      <c r="AO24" s="518"/>
      <c r="AP24" s="518"/>
      <c r="AQ24" s="518"/>
      <c r="AR24" s="557"/>
      <c r="AS24" s="517">
        <v>3163</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7369092</v>
      </c>
      <c r="BO24" s="467"/>
      <c r="BP24" s="467"/>
      <c r="BQ24" s="467"/>
      <c r="BR24" s="467"/>
      <c r="BS24" s="467"/>
      <c r="BT24" s="467"/>
      <c r="BU24" s="468"/>
      <c r="BV24" s="466">
        <v>7507809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176</v>
      </c>
      <c r="F25" s="496"/>
      <c r="G25" s="496"/>
      <c r="H25" s="496"/>
      <c r="I25" s="496"/>
      <c r="J25" s="496"/>
      <c r="K25" s="497"/>
      <c r="L25" s="517">
        <v>2</v>
      </c>
      <c r="M25" s="518"/>
      <c r="N25" s="518"/>
      <c r="O25" s="518"/>
      <c r="P25" s="557"/>
      <c r="Q25" s="517">
        <v>6222</v>
      </c>
      <c r="R25" s="518"/>
      <c r="S25" s="518"/>
      <c r="T25" s="518"/>
      <c r="U25" s="518"/>
      <c r="V25" s="557"/>
      <c r="W25" s="616"/>
      <c r="X25" s="604"/>
      <c r="Y25" s="605"/>
      <c r="Z25" s="516" t="s">
        <v>177</v>
      </c>
      <c r="AA25" s="496"/>
      <c r="AB25" s="496"/>
      <c r="AC25" s="496"/>
      <c r="AD25" s="496"/>
      <c r="AE25" s="496"/>
      <c r="AF25" s="496"/>
      <c r="AG25" s="497"/>
      <c r="AH25" s="517" t="s">
        <v>140</v>
      </c>
      <c r="AI25" s="518"/>
      <c r="AJ25" s="518"/>
      <c r="AK25" s="518"/>
      <c r="AL25" s="557"/>
      <c r="AM25" s="517" t="s">
        <v>140</v>
      </c>
      <c r="AN25" s="518"/>
      <c r="AO25" s="518"/>
      <c r="AP25" s="518"/>
      <c r="AQ25" s="518"/>
      <c r="AR25" s="557"/>
      <c r="AS25" s="517" t="s">
        <v>140</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972407</v>
      </c>
      <c r="BO25" s="430"/>
      <c r="BP25" s="430"/>
      <c r="BQ25" s="430"/>
      <c r="BR25" s="430"/>
      <c r="BS25" s="430"/>
      <c r="BT25" s="430"/>
      <c r="BU25" s="431"/>
      <c r="BV25" s="429">
        <v>1032453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179</v>
      </c>
      <c r="F26" s="496"/>
      <c r="G26" s="496"/>
      <c r="H26" s="496"/>
      <c r="I26" s="496"/>
      <c r="J26" s="496"/>
      <c r="K26" s="497"/>
      <c r="L26" s="517">
        <v>1</v>
      </c>
      <c r="M26" s="518"/>
      <c r="N26" s="518"/>
      <c r="O26" s="518"/>
      <c r="P26" s="557"/>
      <c r="Q26" s="517">
        <v>5452</v>
      </c>
      <c r="R26" s="518"/>
      <c r="S26" s="518"/>
      <c r="T26" s="518"/>
      <c r="U26" s="518"/>
      <c r="V26" s="557"/>
      <c r="W26" s="616"/>
      <c r="X26" s="604"/>
      <c r="Y26" s="605"/>
      <c r="Z26" s="516" t="s">
        <v>180</v>
      </c>
      <c r="AA26" s="626"/>
      <c r="AB26" s="626"/>
      <c r="AC26" s="626"/>
      <c r="AD26" s="626"/>
      <c r="AE26" s="626"/>
      <c r="AF26" s="626"/>
      <c r="AG26" s="627"/>
      <c r="AH26" s="517">
        <v>34</v>
      </c>
      <c r="AI26" s="518"/>
      <c r="AJ26" s="518"/>
      <c r="AK26" s="518"/>
      <c r="AL26" s="557"/>
      <c r="AM26" s="517">
        <v>105604</v>
      </c>
      <c r="AN26" s="518"/>
      <c r="AO26" s="518"/>
      <c r="AP26" s="518"/>
      <c r="AQ26" s="518"/>
      <c r="AR26" s="557"/>
      <c r="AS26" s="517">
        <v>3106</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140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182</v>
      </c>
      <c r="F27" s="496"/>
      <c r="G27" s="496"/>
      <c r="H27" s="496"/>
      <c r="I27" s="496"/>
      <c r="J27" s="496"/>
      <c r="K27" s="497"/>
      <c r="L27" s="517">
        <v>1</v>
      </c>
      <c r="M27" s="518"/>
      <c r="N27" s="518"/>
      <c r="O27" s="518"/>
      <c r="P27" s="557"/>
      <c r="Q27" s="517">
        <v>3759</v>
      </c>
      <c r="R27" s="518"/>
      <c r="S27" s="518"/>
      <c r="T27" s="518"/>
      <c r="U27" s="518"/>
      <c r="V27" s="557"/>
      <c r="W27" s="616"/>
      <c r="X27" s="604"/>
      <c r="Y27" s="605"/>
      <c r="Z27" s="516" t="s">
        <v>183</v>
      </c>
      <c r="AA27" s="496"/>
      <c r="AB27" s="496"/>
      <c r="AC27" s="496"/>
      <c r="AD27" s="496"/>
      <c r="AE27" s="496"/>
      <c r="AF27" s="496"/>
      <c r="AG27" s="497"/>
      <c r="AH27" s="517" t="s">
        <v>140</v>
      </c>
      <c r="AI27" s="518"/>
      <c r="AJ27" s="518"/>
      <c r="AK27" s="518"/>
      <c r="AL27" s="557"/>
      <c r="AM27" s="517" t="s">
        <v>140</v>
      </c>
      <c r="AN27" s="518"/>
      <c r="AO27" s="518"/>
      <c r="AP27" s="518"/>
      <c r="AQ27" s="518"/>
      <c r="AR27" s="557"/>
      <c r="AS27" s="517" t="s">
        <v>140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468694</v>
      </c>
      <c r="BO27" s="640"/>
      <c r="BP27" s="640"/>
      <c r="BQ27" s="640"/>
      <c r="BR27" s="640"/>
      <c r="BS27" s="640"/>
      <c r="BT27" s="640"/>
      <c r="BU27" s="641"/>
      <c r="BV27" s="639">
        <v>511582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3111</v>
      </c>
      <c r="R28" s="518"/>
      <c r="S28" s="518"/>
      <c r="T28" s="518"/>
      <c r="U28" s="518"/>
      <c r="V28" s="557"/>
      <c r="W28" s="616"/>
      <c r="X28" s="604"/>
      <c r="Y28" s="605"/>
      <c r="Z28" s="516" t="s">
        <v>186</v>
      </c>
      <c r="AA28" s="496"/>
      <c r="AB28" s="496"/>
      <c r="AC28" s="496"/>
      <c r="AD28" s="496"/>
      <c r="AE28" s="496"/>
      <c r="AF28" s="496"/>
      <c r="AG28" s="497"/>
      <c r="AH28" s="517" t="s">
        <v>140</v>
      </c>
      <c r="AI28" s="518"/>
      <c r="AJ28" s="518"/>
      <c r="AK28" s="518"/>
      <c r="AL28" s="557"/>
      <c r="AM28" s="517" t="s">
        <v>140</v>
      </c>
      <c r="AN28" s="518"/>
      <c r="AO28" s="518"/>
      <c r="AP28" s="518"/>
      <c r="AQ28" s="518"/>
      <c r="AR28" s="557"/>
      <c r="AS28" s="517" t="s">
        <v>140</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22374</v>
      </c>
      <c r="BO28" s="430"/>
      <c r="BP28" s="430"/>
      <c r="BQ28" s="430"/>
      <c r="BR28" s="430"/>
      <c r="BS28" s="430"/>
      <c r="BT28" s="430"/>
      <c r="BU28" s="431"/>
      <c r="BV28" s="429">
        <v>872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16</v>
      </c>
      <c r="M29" s="518"/>
      <c r="N29" s="518"/>
      <c r="O29" s="518"/>
      <c r="P29" s="557"/>
      <c r="Q29" s="517">
        <v>2931</v>
      </c>
      <c r="R29" s="518"/>
      <c r="S29" s="518"/>
      <c r="T29" s="518"/>
      <c r="U29" s="518"/>
      <c r="V29" s="557"/>
      <c r="W29" s="617"/>
      <c r="X29" s="618"/>
      <c r="Y29" s="619"/>
      <c r="Z29" s="516" t="s">
        <v>189</v>
      </c>
      <c r="AA29" s="496"/>
      <c r="AB29" s="496"/>
      <c r="AC29" s="496"/>
      <c r="AD29" s="496"/>
      <c r="AE29" s="496"/>
      <c r="AF29" s="496"/>
      <c r="AG29" s="497"/>
      <c r="AH29" s="517">
        <v>195</v>
      </c>
      <c r="AI29" s="518"/>
      <c r="AJ29" s="518"/>
      <c r="AK29" s="518"/>
      <c r="AL29" s="557"/>
      <c r="AM29" s="517">
        <v>616785</v>
      </c>
      <c r="AN29" s="518"/>
      <c r="AO29" s="518"/>
      <c r="AP29" s="518"/>
      <c r="AQ29" s="518"/>
      <c r="AR29" s="557"/>
      <c r="AS29" s="517">
        <v>3163</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895</v>
      </c>
      <c r="BO29" s="467"/>
      <c r="BP29" s="467"/>
      <c r="BQ29" s="467"/>
      <c r="BR29" s="467"/>
      <c r="BS29" s="467"/>
      <c r="BT29" s="467"/>
      <c r="BU29" s="468"/>
      <c r="BV29" s="466">
        <v>892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94.1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28838</v>
      </c>
      <c r="BO30" s="640"/>
      <c r="BP30" s="640"/>
      <c r="BQ30" s="640"/>
      <c r="BR30" s="640"/>
      <c r="BS30" s="640"/>
      <c r="BT30" s="640"/>
      <c r="BU30" s="641"/>
      <c r="BV30" s="639">
        <v>40730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加茂市・田上町消防衛生保育組合（一般会計）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IF('各会計、関係団体の財政状況及び健全化判断比率'!B34="","",'各会計、関係団体の財政状況及び健全化判断比率'!B34)</f>
        <v>宅地造成事業特別会計</v>
      </c>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新潟県後期高齢者医療広域連合（一般会計）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新潟県後期高齢者医療広域連合（後期高齢者医療特別会計）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在宅介護サービス事業特別会計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三条地域水道用水供給企業団（水道用水供給事業会計）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新潟県中越福祉事務組合（新潟県中越福祉事務組合会計）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さくら福祉保健事務組合（一般会計）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さくら福祉保健事務組合（病院事業会計）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新潟県市町村総合事務組合（一般会計）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新潟県市町村総合事務組合（職員退職手当支給事業特別会計）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新潟県市町村総合事務組合（消防団員等公務災害補償事業特別会計）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8uECIuj++ZPh9xTz1rhSY4TyciHrd76bblAD2Hh8o6KM+r2uLfdrHvDes/B4CcKFAc/nszKUevMepaiUJ1z/bw==" saltValue="mWb2Zo1NHp/zvaRWvFQ1I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4" t="s">
        <v>569</v>
      </c>
      <c r="D34" s="1244"/>
      <c r="E34" s="1245"/>
      <c r="F34" s="32" t="s">
        <v>570</v>
      </c>
      <c r="G34" s="33" t="s">
        <v>571</v>
      </c>
      <c r="H34" s="33" t="s">
        <v>572</v>
      </c>
      <c r="I34" s="33" t="s">
        <v>567</v>
      </c>
      <c r="J34" s="34" t="s">
        <v>573</v>
      </c>
      <c r="K34" s="22"/>
      <c r="L34" s="22"/>
      <c r="M34" s="22"/>
      <c r="N34" s="22"/>
      <c r="O34" s="22"/>
      <c r="P34" s="22"/>
    </row>
    <row r="35" spans="1:16" ht="39" customHeight="1">
      <c r="A35" s="22"/>
      <c r="B35" s="35"/>
      <c r="C35" s="1238" t="s">
        <v>574</v>
      </c>
      <c r="D35" s="1239"/>
      <c r="E35" s="1240"/>
      <c r="F35" s="36">
        <v>2.63</v>
      </c>
      <c r="G35" s="37">
        <v>2.88</v>
      </c>
      <c r="H35" s="37">
        <v>2.85</v>
      </c>
      <c r="I35" s="37">
        <v>2.79</v>
      </c>
      <c r="J35" s="38">
        <v>2.75</v>
      </c>
      <c r="K35" s="22"/>
      <c r="L35" s="22"/>
      <c r="M35" s="22"/>
      <c r="N35" s="22"/>
      <c r="O35" s="22"/>
      <c r="P35" s="22"/>
    </row>
    <row r="36" spans="1:16" ht="39" customHeight="1">
      <c r="A36" s="22"/>
      <c r="B36" s="35"/>
      <c r="C36" s="1238" t="s">
        <v>575</v>
      </c>
      <c r="D36" s="1239"/>
      <c r="E36" s="1240"/>
      <c r="F36" s="36">
        <v>0.85</v>
      </c>
      <c r="G36" s="37">
        <v>1.17</v>
      </c>
      <c r="H36" s="37">
        <v>1.03</v>
      </c>
      <c r="I36" s="37">
        <v>1.44</v>
      </c>
      <c r="J36" s="38">
        <v>1.25</v>
      </c>
      <c r="K36" s="22"/>
      <c r="L36" s="22"/>
      <c r="M36" s="22"/>
      <c r="N36" s="22"/>
      <c r="O36" s="22"/>
      <c r="P36" s="22"/>
    </row>
    <row r="37" spans="1:16" ht="39" customHeight="1">
      <c r="A37" s="22"/>
      <c r="B37" s="35"/>
      <c r="C37" s="1238" t="s">
        <v>576</v>
      </c>
      <c r="D37" s="1239"/>
      <c r="E37" s="1240"/>
      <c r="F37" s="36">
        <v>0.5</v>
      </c>
      <c r="G37" s="37">
        <v>0.42</v>
      </c>
      <c r="H37" s="37">
        <v>0.56000000000000005</v>
      </c>
      <c r="I37" s="37">
        <v>0.89</v>
      </c>
      <c r="J37" s="38">
        <v>0.95</v>
      </c>
      <c r="K37" s="22"/>
      <c r="L37" s="22"/>
      <c r="M37" s="22"/>
      <c r="N37" s="22"/>
      <c r="O37" s="22"/>
      <c r="P37" s="22"/>
    </row>
    <row r="38" spans="1:16" ht="39" customHeight="1">
      <c r="A38" s="22"/>
      <c r="B38" s="35"/>
      <c r="C38" s="1238" t="s">
        <v>577</v>
      </c>
      <c r="D38" s="1239"/>
      <c r="E38" s="1240"/>
      <c r="F38" s="36">
        <v>0.45</v>
      </c>
      <c r="G38" s="37">
        <v>0.5</v>
      </c>
      <c r="H38" s="37">
        <v>1</v>
      </c>
      <c r="I38" s="37">
        <v>0.57999999999999996</v>
      </c>
      <c r="J38" s="38">
        <v>0.49</v>
      </c>
      <c r="K38" s="22"/>
      <c r="L38" s="22"/>
      <c r="M38" s="22"/>
      <c r="N38" s="22"/>
      <c r="O38" s="22"/>
      <c r="P38" s="22"/>
    </row>
    <row r="39" spans="1:16" ht="39" customHeight="1">
      <c r="A39" s="22"/>
      <c r="B39" s="35"/>
      <c r="C39" s="1238" t="s">
        <v>578</v>
      </c>
      <c r="D39" s="1239"/>
      <c r="E39" s="1240"/>
      <c r="F39" s="36">
        <v>0.05</v>
      </c>
      <c r="G39" s="37">
        <v>1.05</v>
      </c>
      <c r="H39" s="37">
        <v>1.47</v>
      </c>
      <c r="I39" s="37">
        <v>0.03</v>
      </c>
      <c r="J39" s="38">
        <v>0.21</v>
      </c>
      <c r="K39" s="22"/>
      <c r="L39" s="22"/>
      <c r="M39" s="22"/>
      <c r="N39" s="22"/>
      <c r="O39" s="22"/>
      <c r="P39" s="22"/>
    </row>
    <row r="40" spans="1:16" ht="39" customHeight="1">
      <c r="A40" s="22"/>
      <c r="B40" s="35"/>
      <c r="C40" s="1238" t="s">
        <v>579</v>
      </c>
      <c r="D40" s="1239"/>
      <c r="E40" s="1240"/>
      <c r="F40" s="36">
        <v>0.1</v>
      </c>
      <c r="G40" s="37">
        <v>0.21</v>
      </c>
      <c r="H40" s="37">
        <v>0.2</v>
      </c>
      <c r="I40" s="37">
        <v>0.08</v>
      </c>
      <c r="J40" s="38">
        <v>0.08</v>
      </c>
      <c r="K40" s="22"/>
      <c r="L40" s="22"/>
      <c r="M40" s="22"/>
      <c r="N40" s="22"/>
      <c r="O40" s="22"/>
      <c r="P40" s="22"/>
    </row>
    <row r="41" spans="1:16" ht="39" customHeight="1">
      <c r="A41" s="22"/>
      <c r="B41" s="35"/>
      <c r="C41" s="1238" t="s">
        <v>580</v>
      </c>
      <c r="D41" s="1239"/>
      <c r="E41" s="1240"/>
      <c r="F41" s="36">
        <v>0.06</v>
      </c>
      <c r="G41" s="37">
        <v>0.05</v>
      </c>
      <c r="H41" s="37">
        <v>0.05</v>
      </c>
      <c r="I41" s="37">
        <v>0.04</v>
      </c>
      <c r="J41" s="38">
        <v>0.06</v>
      </c>
      <c r="K41" s="22"/>
      <c r="L41" s="22"/>
      <c r="M41" s="22"/>
      <c r="N41" s="22"/>
      <c r="O41" s="22"/>
      <c r="P41" s="22"/>
    </row>
    <row r="42" spans="1:16" ht="39" customHeight="1">
      <c r="A42" s="22"/>
      <c r="B42" s="39"/>
      <c r="C42" s="1238" t="s">
        <v>581</v>
      </c>
      <c r="D42" s="1239"/>
      <c r="E42" s="1240"/>
      <c r="F42" s="36" t="s">
        <v>520</v>
      </c>
      <c r="G42" s="37" t="s">
        <v>520</v>
      </c>
      <c r="H42" s="37" t="s">
        <v>520</v>
      </c>
      <c r="I42" s="37" t="s">
        <v>520</v>
      </c>
      <c r="J42" s="38" t="s">
        <v>520</v>
      </c>
      <c r="K42" s="22"/>
      <c r="L42" s="22"/>
      <c r="M42" s="22"/>
      <c r="N42" s="22"/>
      <c r="O42" s="22"/>
      <c r="P42" s="22"/>
    </row>
    <row r="43" spans="1:16" ht="39" customHeight="1" thickBot="1">
      <c r="A43" s="22"/>
      <c r="B43" s="40"/>
      <c r="C43" s="1241" t="s">
        <v>582</v>
      </c>
      <c r="D43" s="1242"/>
      <c r="E43" s="1243"/>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uPkZsI1EUdnercUIKsEEh62sSbP8aUE9/AbY1PClHMhctBULeYedUxrXtj0dWzpFkfk78oi9/V8Ru9X8xLF7A==" saltValue="ih37ZDazzv/fS1burCwf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6" t="s">
        <v>11</v>
      </c>
      <c r="C45" s="1247"/>
      <c r="D45" s="58"/>
      <c r="E45" s="1252" t="s">
        <v>12</v>
      </c>
      <c r="F45" s="1252"/>
      <c r="G45" s="1252"/>
      <c r="H45" s="1252"/>
      <c r="I45" s="1252"/>
      <c r="J45" s="1253"/>
      <c r="K45" s="59">
        <v>1320</v>
      </c>
      <c r="L45" s="60">
        <v>1268</v>
      </c>
      <c r="M45" s="60">
        <v>1236</v>
      </c>
      <c r="N45" s="60">
        <v>1168</v>
      </c>
      <c r="O45" s="61">
        <v>989</v>
      </c>
      <c r="P45" s="48"/>
      <c r="Q45" s="48"/>
      <c r="R45" s="48"/>
      <c r="S45" s="48"/>
      <c r="T45" s="48"/>
      <c r="U45" s="48"/>
    </row>
    <row r="46" spans="1:21" ht="30.75" customHeight="1">
      <c r="A46" s="48"/>
      <c r="B46" s="1248"/>
      <c r="C46" s="1249"/>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c r="A47" s="48"/>
      <c r="B47" s="1248"/>
      <c r="C47" s="1249"/>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c r="A48" s="48"/>
      <c r="B48" s="1248"/>
      <c r="C48" s="1249"/>
      <c r="D48" s="62"/>
      <c r="E48" s="1254" t="s">
        <v>15</v>
      </c>
      <c r="F48" s="1254"/>
      <c r="G48" s="1254"/>
      <c r="H48" s="1254"/>
      <c r="I48" s="1254"/>
      <c r="J48" s="1255"/>
      <c r="K48" s="63">
        <v>634</v>
      </c>
      <c r="L48" s="64">
        <v>669</v>
      </c>
      <c r="M48" s="64">
        <v>643</v>
      </c>
      <c r="N48" s="64">
        <v>646</v>
      </c>
      <c r="O48" s="65">
        <v>661</v>
      </c>
      <c r="P48" s="48"/>
      <c r="Q48" s="48"/>
      <c r="R48" s="48"/>
      <c r="S48" s="48"/>
      <c r="T48" s="48"/>
      <c r="U48" s="48"/>
    </row>
    <row r="49" spans="1:21" ht="30.75" customHeight="1">
      <c r="A49" s="48"/>
      <c r="B49" s="1248"/>
      <c r="C49" s="1249"/>
      <c r="D49" s="62"/>
      <c r="E49" s="1254" t="s">
        <v>16</v>
      </c>
      <c r="F49" s="1254"/>
      <c r="G49" s="1254"/>
      <c r="H49" s="1254"/>
      <c r="I49" s="1254"/>
      <c r="J49" s="1255"/>
      <c r="K49" s="63">
        <v>10</v>
      </c>
      <c r="L49" s="64">
        <v>10</v>
      </c>
      <c r="M49" s="64">
        <v>12</v>
      </c>
      <c r="N49" s="64">
        <v>19</v>
      </c>
      <c r="O49" s="65">
        <v>19</v>
      </c>
      <c r="P49" s="48"/>
      <c r="Q49" s="48"/>
      <c r="R49" s="48"/>
      <c r="S49" s="48"/>
      <c r="T49" s="48"/>
      <c r="U49" s="48"/>
    </row>
    <row r="50" spans="1:21" ht="30.75" customHeight="1">
      <c r="A50" s="48"/>
      <c r="B50" s="1248"/>
      <c r="C50" s="1249"/>
      <c r="D50" s="62"/>
      <c r="E50" s="1254" t="s">
        <v>17</v>
      </c>
      <c r="F50" s="1254"/>
      <c r="G50" s="1254"/>
      <c r="H50" s="1254"/>
      <c r="I50" s="1254"/>
      <c r="J50" s="1255"/>
      <c r="K50" s="63">
        <v>1</v>
      </c>
      <c r="L50" s="64">
        <v>28</v>
      </c>
      <c r="M50" s="64">
        <v>41</v>
      </c>
      <c r="N50" s="64">
        <v>0</v>
      </c>
      <c r="O50" s="65">
        <v>18</v>
      </c>
      <c r="P50" s="48"/>
      <c r="Q50" s="48"/>
      <c r="R50" s="48"/>
      <c r="S50" s="48"/>
      <c r="T50" s="48"/>
      <c r="U50" s="48"/>
    </row>
    <row r="51" spans="1:21" ht="30.75" customHeight="1">
      <c r="A51" s="48"/>
      <c r="B51" s="1250"/>
      <c r="C51" s="1251"/>
      <c r="D51" s="66"/>
      <c r="E51" s="1254" t="s">
        <v>18</v>
      </c>
      <c r="F51" s="1254"/>
      <c r="G51" s="1254"/>
      <c r="H51" s="1254"/>
      <c r="I51" s="1254"/>
      <c r="J51" s="1255"/>
      <c r="K51" s="63">
        <v>5</v>
      </c>
      <c r="L51" s="64">
        <v>4</v>
      </c>
      <c r="M51" s="64">
        <v>2</v>
      </c>
      <c r="N51" s="64">
        <v>4</v>
      </c>
      <c r="O51" s="65">
        <v>2</v>
      </c>
      <c r="P51" s="48"/>
      <c r="Q51" s="48"/>
      <c r="R51" s="48"/>
      <c r="S51" s="48"/>
      <c r="T51" s="48"/>
      <c r="U51" s="48"/>
    </row>
    <row r="52" spans="1:21" ht="30.75" customHeight="1">
      <c r="A52" s="48"/>
      <c r="B52" s="1256" t="s">
        <v>19</v>
      </c>
      <c r="C52" s="1257"/>
      <c r="D52" s="66"/>
      <c r="E52" s="1254" t="s">
        <v>20</v>
      </c>
      <c r="F52" s="1254"/>
      <c r="G52" s="1254"/>
      <c r="H52" s="1254"/>
      <c r="I52" s="1254"/>
      <c r="J52" s="1255"/>
      <c r="K52" s="63">
        <v>1212</v>
      </c>
      <c r="L52" s="64">
        <v>1202</v>
      </c>
      <c r="M52" s="64">
        <v>1189</v>
      </c>
      <c r="N52" s="64">
        <v>1130</v>
      </c>
      <c r="O52" s="65">
        <v>1101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758</v>
      </c>
      <c r="L53" s="69">
        <v>777</v>
      </c>
      <c r="M53" s="69">
        <v>745</v>
      </c>
      <c r="N53" s="69">
        <v>707</v>
      </c>
      <c r="O53" s="70">
        <v>588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c r="B57" s="1262" t="s">
        <v>25</v>
      </c>
      <c r="C57" s="1263"/>
      <c r="D57" s="1266" t="s">
        <v>26</v>
      </c>
      <c r="E57" s="1267"/>
      <c r="F57" s="1267"/>
      <c r="G57" s="1267"/>
      <c r="H57" s="1267"/>
      <c r="I57" s="1267"/>
      <c r="J57" s="1268"/>
      <c r="K57" s="82" t="s">
        <v>612</v>
      </c>
      <c r="L57" s="83" t="s">
        <v>613</v>
      </c>
      <c r="M57" s="83" t="s">
        <v>614</v>
      </c>
      <c r="N57" s="83" t="s">
        <v>612</v>
      </c>
      <c r="O57" s="84" t="s">
        <v>612</v>
      </c>
    </row>
    <row r="58" spans="1:21" ht="31.5" customHeight="1" thickBot="1">
      <c r="B58" s="1264"/>
      <c r="C58" s="1265"/>
      <c r="D58" s="1269" t="s">
        <v>27</v>
      </c>
      <c r="E58" s="1270"/>
      <c r="F58" s="1270"/>
      <c r="G58" s="1270"/>
      <c r="H58" s="1270"/>
      <c r="I58" s="1270"/>
      <c r="J58" s="1271"/>
      <c r="K58" s="85" t="s">
        <v>612</v>
      </c>
      <c r="L58" s="86" t="s">
        <v>612</v>
      </c>
      <c r="M58" s="86" t="s">
        <v>612</v>
      </c>
      <c r="N58" s="86" t="s">
        <v>613</v>
      </c>
      <c r="O58" s="87" t="s">
        <v>612</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yzaYyREr/rQtzHPb1gWUgqJeHtxrgfKzwlOoopR83iQEGNLhhfpuClw01mQgW4CUA0KCktYqyxAbgYAroOeEw==" saltValue="noFS4K9urd2byCSfSJ50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72" t="s">
        <v>30</v>
      </c>
      <c r="C41" s="1273"/>
      <c r="D41" s="101"/>
      <c r="E41" s="1278" t="s">
        <v>31</v>
      </c>
      <c r="F41" s="1278"/>
      <c r="G41" s="1278"/>
      <c r="H41" s="1279"/>
      <c r="I41" s="102">
        <v>10911</v>
      </c>
      <c r="J41" s="103">
        <v>10437</v>
      </c>
      <c r="K41" s="103">
        <v>9786</v>
      </c>
      <c r="L41" s="103">
        <v>9790</v>
      </c>
      <c r="M41" s="104">
        <v>9560</v>
      </c>
    </row>
    <row r="42" spans="2:13" ht="27.75" customHeight="1">
      <c r="B42" s="1274"/>
      <c r="C42" s="1275"/>
      <c r="D42" s="105"/>
      <c r="E42" s="1280" t="s">
        <v>32</v>
      </c>
      <c r="F42" s="1280"/>
      <c r="G42" s="1280"/>
      <c r="H42" s="1281"/>
      <c r="I42" s="106">
        <v>924</v>
      </c>
      <c r="J42" s="107">
        <v>868</v>
      </c>
      <c r="K42" s="107">
        <v>799</v>
      </c>
      <c r="L42" s="107">
        <v>752</v>
      </c>
      <c r="M42" s="108">
        <v>706</v>
      </c>
    </row>
    <row r="43" spans="2:13" ht="27.75" customHeight="1">
      <c r="B43" s="1274"/>
      <c r="C43" s="1275"/>
      <c r="D43" s="105"/>
      <c r="E43" s="1280" t="s">
        <v>33</v>
      </c>
      <c r="F43" s="1280"/>
      <c r="G43" s="1280"/>
      <c r="H43" s="1281"/>
      <c r="I43" s="106">
        <v>9549</v>
      </c>
      <c r="J43" s="107">
        <v>9385</v>
      </c>
      <c r="K43" s="107">
        <v>9440</v>
      </c>
      <c r="L43" s="107">
        <v>9349</v>
      </c>
      <c r="M43" s="108">
        <v>9257</v>
      </c>
    </row>
    <row r="44" spans="2:13" ht="27.75" customHeight="1">
      <c r="B44" s="1274"/>
      <c r="C44" s="1275"/>
      <c r="D44" s="105"/>
      <c r="E44" s="1280" t="s">
        <v>34</v>
      </c>
      <c r="F44" s="1280"/>
      <c r="G44" s="1280"/>
      <c r="H44" s="1281"/>
      <c r="I44" s="106">
        <v>251</v>
      </c>
      <c r="J44" s="107">
        <v>233</v>
      </c>
      <c r="K44" s="107">
        <v>224</v>
      </c>
      <c r="L44" s="107">
        <v>283</v>
      </c>
      <c r="M44" s="108">
        <v>341</v>
      </c>
    </row>
    <row r="45" spans="2:13" ht="27.75" customHeight="1">
      <c r="B45" s="1274"/>
      <c r="C45" s="1275"/>
      <c r="D45" s="105"/>
      <c r="E45" s="1280" t="s">
        <v>35</v>
      </c>
      <c r="F45" s="1280"/>
      <c r="G45" s="1280"/>
      <c r="H45" s="1281"/>
      <c r="I45" s="106">
        <v>2001</v>
      </c>
      <c r="J45" s="107">
        <v>1933</v>
      </c>
      <c r="K45" s="107">
        <v>2013</v>
      </c>
      <c r="L45" s="107">
        <v>2011</v>
      </c>
      <c r="M45" s="108">
        <v>2003</v>
      </c>
    </row>
    <row r="46" spans="2:13" ht="27.75" customHeight="1">
      <c r="B46" s="1274"/>
      <c r="C46" s="1275"/>
      <c r="D46" s="109"/>
      <c r="E46" s="1280" t="s">
        <v>36</v>
      </c>
      <c r="F46" s="1280"/>
      <c r="G46" s="1280"/>
      <c r="H46" s="1281"/>
      <c r="I46" s="106">
        <v>5</v>
      </c>
      <c r="J46" s="107">
        <v>23</v>
      </c>
      <c r="K46" s="107">
        <v>5</v>
      </c>
      <c r="L46" s="107">
        <v>19</v>
      </c>
      <c r="M46" s="108">
        <v>13</v>
      </c>
    </row>
    <row r="47" spans="2:13" ht="27.75" customHeight="1">
      <c r="B47" s="1274"/>
      <c r="C47" s="1275"/>
      <c r="D47" s="110"/>
      <c r="E47" s="1282" t="s">
        <v>37</v>
      </c>
      <c r="F47" s="1283"/>
      <c r="G47" s="1283"/>
      <c r="H47" s="1284"/>
      <c r="I47" s="106" t="s">
        <v>520</v>
      </c>
      <c r="J47" s="107" t="s">
        <v>520</v>
      </c>
      <c r="K47" s="107" t="s">
        <v>520</v>
      </c>
      <c r="L47" s="107" t="s">
        <v>520</v>
      </c>
      <c r="M47" s="108" t="s">
        <v>520</v>
      </c>
    </row>
    <row r="48" spans="2:13" ht="27.75" customHeight="1">
      <c r="B48" s="1274"/>
      <c r="C48" s="1275"/>
      <c r="D48" s="105"/>
      <c r="E48" s="1280" t="s">
        <v>38</v>
      </c>
      <c r="F48" s="1280"/>
      <c r="G48" s="1280"/>
      <c r="H48" s="1281"/>
      <c r="I48" s="106" t="s">
        <v>520</v>
      </c>
      <c r="J48" s="107" t="s">
        <v>520</v>
      </c>
      <c r="K48" s="107" t="s">
        <v>520</v>
      </c>
      <c r="L48" s="107" t="s">
        <v>520</v>
      </c>
      <c r="M48" s="108" t="s">
        <v>520</v>
      </c>
    </row>
    <row r="49" spans="2:13" ht="27.75" customHeight="1">
      <c r="B49" s="1276"/>
      <c r="C49" s="1277"/>
      <c r="D49" s="105"/>
      <c r="E49" s="1280" t="s">
        <v>39</v>
      </c>
      <c r="F49" s="1280"/>
      <c r="G49" s="1280"/>
      <c r="H49" s="1281"/>
      <c r="I49" s="106" t="s">
        <v>520</v>
      </c>
      <c r="J49" s="107" t="s">
        <v>520</v>
      </c>
      <c r="K49" s="107" t="s">
        <v>520</v>
      </c>
      <c r="L49" s="107" t="s">
        <v>520</v>
      </c>
      <c r="M49" s="108" t="s">
        <v>520</v>
      </c>
    </row>
    <row r="50" spans="2:13" ht="27.75" customHeight="1">
      <c r="B50" s="1285" t="s">
        <v>40</v>
      </c>
      <c r="C50" s="1286"/>
      <c r="D50" s="111"/>
      <c r="E50" s="1280" t="s">
        <v>41</v>
      </c>
      <c r="F50" s="1280"/>
      <c r="G50" s="1280"/>
      <c r="H50" s="1281"/>
      <c r="I50" s="106">
        <v>239</v>
      </c>
      <c r="J50" s="107">
        <v>327</v>
      </c>
      <c r="K50" s="107">
        <v>315</v>
      </c>
      <c r="L50" s="107">
        <v>167</v>
      </c>
      <c r="M50" s="108">
        <v>162</v>
      </c>
    </row>
    <row r="51" spans="2:13" ht="27.75" customHeight="1">
      <c r="B51" s="1274"/>
      <c r="C51" s="1275"/>
      <c r="D51" s="105"/>
      <c r="E51" s="1280" t="s">
        <v>42</v>
      </c>
      <c r="F51" s="1280"/>
      <c r="G51" s="1280"/>
      <c r="H51" s="1281"/>
      <c r="I51" s="106">
        <v>1659</v>
      </c>
      <c r="J51" s="107">
        <v>1514</v>
      </c>
      <c r="K51" s="107">
        <v>1557</v>
      </c>
      <c r="L51" s="107">
        <v>1688</v>
      </c>
      <c r="M51" s="108">
        <v>1716</v>
      </c>
    </row>
    <row r="52" spans="2:13" ht="27.75" customHeight="1">
      <c r="B52" s="1276"/>
      <c r="C52" s="1277"/>
      <c r="D52" s="105"/>
      <c r="E52" s="1280" t="s">
        <v>43</v>
      </c>
      <c r="F52" s="1280"/>
      <c r="G52" s="1280"/>
      <c r="H52" s="1281"/>
      <c r="I52" s="106">
        <v>13678</v>
      </c>
      <c r="J52" s="107">
        <v>13324</v>
      </c>
      <c r="K52" s="107">
        <v>13026</v>
      </c>
      <c r="L52" s="107">
        <v>12924</v>
      </c>
      <c r="M52" s="108">
        <v>12652</v>
      </c>
    </row>
    <row r="53" spans="2:13" ht="27.75" customHeight="1" thickBot="1">
      <c r="B53" s="1287" t="s">
        <v>44</v>
      </c>
      <c r="C53" s="1288"/>
      <c r="D53" s="112"/>
      <c r="E53" s="1289" t="s">
        <v>45</v>
      </c>
      <c r="F53" s="1289"/>
      <c r="G53" s="1289"/>
      <c r="H53" s="1290"/>
      <c r="I53" s="113">
        <v>8064</v>
      </c>
      <c r="J53" s="114">
        <v>7714</v>
      </c>
      <c r="K53" s="114">
        <v>7368</v>
      </c>
      <c r="L53" s="114">
        <v>7425</v>
      </c>
      <c r="M53" s="115">
        <v>7349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X1AGzAPP75iDLJkeRqIVdQTKFVUA57tSF5dzTlIKQgp17bl5EhWGxssWzBxFqkwXiVkWLyZZW1I661Barqdbw==" saltValue="l5641yyUT+XdBNrt1VDD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299" t="s">
        <v>48</v>
      </c>
      <c r="D55" s="1299"/>
      <c r="E55" s="1300"/>
      <c r="F55" s="127">
        <v>76</v>
      </c>
      <c r="G55" s="127">
        <v>1</v>
      </c>
      <c r="H55" s="128">
        <v>22</v>
      </c>
    </row>
    <row r="56" spans="2:8" ht="52.5" customHeight="1">
      <c r="B56" s="129"/>
      <c r="C56" s="1301" t="s">
        <v>49</v>
      </c>
      <c r="D56" s="1301"/>
      <c r="E56" s="1302"/>
      <c r="F56" s="130">
        <v>1</v>
      </c>
      <c r="G56" s="130">
        <v>1</v>
      </c>
      <c r="H56" s="131">
        <v>1</v>
      </c>
    </row>
    <row r="57" spans="2:8" ht="53.25" customHeight="1">
      <c r="B57" s="129"/>
      <c r="C57" s="1303" t="s">
        <v>50</v>
      </c>
      <c r="D57" s="1303"/>
      <c r="E57" s="1304"/>
      <c r="F57" s="132">
        <v>62</v>
      </c>
      <c r="G57" s="132">
        <v>41</v>
      </c>
      <c r="H57" s="133">
        <v>29</v>
      </c>
    </row>
    <row r="58" spans="2:8" ht="45.75" customHeight="1">
      <c r="B58" s="134"/>
      <c r="C58" s="1291" t="s">
        <v>607</v>
      </c>
      <c r="D58" s="1292"/>
      <c r="E58" s="1293"/>
      <c r="F58" s="135">
        <v>22</v>
      </c>
      <c r="G58" s="135">
        <v>29</v>
      </c>
      <c r="H58" s="136">
        <v>25</v>
      </c>
    </row>
    <row r="59" spans="2:8" ht="45.75" customHeight="1">
      <c r="B59" s="134"/>
      <c r="C59" s="1291" t="s">
        <v>608</v>
      </c>
      <c r="D59" s="1292"/>
      <c r="E59" s="1293"/>
      <c r="F59" s="135">
        <v>8</v>
      </c>
      <c r="G59" s="135">
        <v>5</v>
      </c>
      <c r="H59" s="136">
        <v>2</v>
      </c>
    </row>
    <row r="60" spans="2:8" ht="45.75" customHeight="1">
      <c r="B60" s="134"/>
      <c r="C60" s="1291" t="s">
        <v>609</v>
      </c>
      <c r="D60" s="1292"/>
      <c r="E60" s="1293"/>
      <c r="F60" s="135">
        <v>17</v>
      </c>
      <c r="G60" s="135">
        <v>1</v>
      </c>
      <c r="H60" s="136">
        <v>1</v>
      </c>
    </row>
    <row r="61" spans="2:8" ht="45.75" customHeight="1">
      <c r="B61" s="134"/>
      <c r="C61" s="1291" t="s">
        <v>610</v>
      </c>
      <c r="D61" s="1292"/>
      <c r="E61" s="1293"/>
      <c r="F61" s="135">
        <v>1</v>
      </c>
      <c r="G61" s="135">
        <v>1</v>
      </c>
      <c r="H61" s="136">
        <v>1</v>
      </c>
    </row>
    <row r="62" spans="2:8" ht="45.75" customHeight="1" thickBot="1">
      <c r="B62" s="137"/>
      <c r="C62" s="1294" t="s">
        <v>611</v>
      </c>
      <c r="D62" s="1295"/>
      <c r="E62" s="1296"/>
      <c r="F62" s="138">
        <v>1</v>
      </c>
      <c r="G62" s="138">
        <v>0</v>
      </c>
      <c r="H62" s="139">
        <v>0</v>
      </c>
    </row>
    <row r="63" spans="2:8" ht="52.5" customHeight="1" thickBot="1">
      <c r="B63" s="140"/>
      <c r="C63" s="1297" t="s">
        <v>51</v>
      </c>
      <c r="D63" s="1297"/>
      <c r="E63" s="1298"/>
      <c r="F63" s="141">
        <v>139</v>
      </c>
      <c r="G63" s="141">
        <v>42</v>
      </c>
      <c r="H63" s="142">
        <v>52</v>
      </c>
    </row>
    <row r="64" spans="2:8" ht="15" customHeight="1"/>
    <row r="65" ht="0" hidden="1" customHeight="1"/>
    <row r="66" ht="0" hidden="1" customHeight="1"/>
  </sheetData>
  <sheetProtection algorithmName="SHA-512" hashValue="A8sLHzSg08JaCi8vv3qFPTcrmZ8zYfqHoIzMRb/3r147uaF7gxP/fJA6h00K1htB+Gn1CvjC1WjETJyeHw/dvA==" saltValue="2xp8gK6FM4t+ICyVgCY4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618</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c r="B51" s="394"/>
      <c r="G51" s="1325"/>
      <c r="H51" s="1325"/>
      <c r="I51" s="1323"/>
      <c r="J51" s="1323"/>
      <c r="K51" s="1321"/>
      <c r="L51" s="1321"/>
      <c r="M51" s="1321"/>
      <c r="N51" s="1321"/>
      <c r="AM51" s="403"/>
      <c r="AN51" s="1322" t="s">
        <v>619</v>
      </c>
      <c r="AO51" s="1322"/>
      <c r="AP51" s="1322"/>
      <c r="AQ51" s="1322"/>
      <c r="AR51" s="1322"/>
      <c r="AS51" s="1322"/>
      <c r="AT51" s="1322"/>
      <c r="AU51" s="1322"/>
      <c r="AV51" s="1322"/>
      <c r="AW51" s="1322"/>
      <c r="AX51" s="1322"/>
      <c r="AY51" s="1322"/>
      <c r="AZ51" s="1322"/>
      <c r="BA51" s="1322"/>
      <c r="BB51" s="1322" t="s">
        <v>620</v>
      </c>
      <c r="BC51" s="1322"/>
      <c r="BD51" s="1322"/>
      <c r="BE51" s="1322"/>
      <c r="BF51" s="1322"/>
      <c r="BG51" s="1322"/>
      <c r="BH51" s="1322"/>
      <c r="BI51" s="1322"/>
      <c r="BJ51" s="1322"/>
      <c r="BK51" s="1322"/>
      <c r="BL51" s="1322"/>
      <c r="BM51" s="1322"/>
      <c r="BN51" s="1322"/>
      <c r="BO51" s="1322"/>
      <c r="BP51" s="1319"/>
      <c r="BQ51" s="1320"/>
      <c r="BR51" s="1320"/>
      <c r="BS51" s="1320"/>
      <c r="BT51" s="1320"/>
      <c r="BU51" s="1320"/>
      <c r="BV51" s="1320"/>
      <c r="BW51" s="1320"/>
      <c r="BX51" s="1319"/>
      <c r="BY51" s="1320"/>
      <c r="BZ51" s="1320"/>
      <c r="CA51" s="1320"/>
      <c r="CB51" s="1320"/>
      <c r="CC51" s="1320"/>
      <c r="CD51" s="1320"/>
      <c r="CE51" s="1320"/>
      <c r="CF51" s="1319"/>
      <c r="CG51" s="1320"/>
      <c r="CH51" s="1320"/>
      <c r="CI51" s="1320"/>
      <c r="CJ51" s="1320"/>
      <c r="CK51" s="1320"/>
      <c r="CL51" s="1320"/>
      <c r="CM51" s="1320"/>
      <c r="CN51" s="1319"/>
      <c r="CO51" s="1320"/>
      <c r="CP51" s="1320"/>
      <c r="CQ51" s="1320"/>
      <c r="CR51" s="1320"/>
      <c r="CS51" s="1320"/>
      <c r="CT51" s="1320"/>
      <c r="CU51" s="1320"/>
      <c r="CV51" s="1319"/>
      <c r="CW51" s="1320"/>
      <c r="CX51" s="1320"/>
      <c r="CY51" s="1320"/>
      <c r="CZ51" s="1320"/>
      <c r="DA51" s="1320"/>
      <c r="DB51" s="1320"/>
      <c r="DC51" s="1320"/>
    </row>
    <row r="52" spans="1:109">
      <c r="B52" s="394"/>
      <c r="G52" s="1325"/>
      <c r="H52" s="1325"/>
      <c r="I52" s="1323"/>
      <c r="J52" s="1323"/>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c r="A53" s="402"/>
      <c r="B53" s="394"/>
      <c r="G53" s="1325"/>
      <c r="H53" s="1325"/>
      <c r="I53" s="1314"/>
      <c r="J53" s="1314"/>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621</v>
      </c>
      <c r="BC53" s="1322"/>
      <c r="BD53" s="1322"/>
      <c r="BE53" s="1322"/>
      <c r="BF53" s="1322"/>
      <c r="BG53" s="1322"/>
      <c r="BH53" s="1322"/>
      <c r="BI53" s="1322"/>
      <c r="BJ53" s="1322"/>
      <c r="BK53" s="1322"/>
      <c r="BL53" s="1322"/>
      <c r="BM53" s="1322"/>
      <c r="BN53" s="1322"/>
      <c r="BO53" s="1322"/>
      <c r="BP53" s="1319"/>
      <c r="BQ53" s="1320"/>
      <c r="BR53" s="1320"/>
      <c r="BS53" s="1320"/>
      <c r="BT53" s="1320"/>
      <c r="BU53" s="1320"/>
      <c r="BV53" s="1320"/>
      <c r="BW53" s="1320"/>
      <c r="BX53" s="1319"/>
      <c r="BY53" s="1320"/>
      <c r="BZ53" s="1320"/>
      <c r="CA53" s="1320"/>
      <c r="CB53" s="1320"/>
      <c r="CC53" s="1320"/>
      <c r="CD53" s="1320"/>
      <c r="CE53" s="1320"/>
      <c r="CF53" s="1319"/>
      <c r="CG53" s="1320"/>
      <c r="CH53" s="1320"/>
      <c r="CI53" s="1320"/>
      <c r="CJ53" s="1320"/>
      <c r="CK53" s="1320"/>
      <c r="CL53" s="1320"/>
      <c r="CM53" s="1320"/>
      <c r="CN53" s="1319"/>
      <c r="CO53" s="1320"/>
      <c r="CP53" s="1320"/>
      <c r="CQ53" s="1320"/>
      <c r="CR53" s="1320"/>
      <c r="CS53" s="1320"/>
      <c r="CT53" s="1320"/>
      <c r="CU53" s="1320"/>
      <c r="CV53" s="1319"/>
      <c r="CW53" s="1320"/>
      <c r="CX53" s="1320"/>
      <c r="CY53" s="1320"/>
      <c r="CZ53" s="1320"/>
      <c r="DA53" s="1320"/>
      <c r="DB53" s="1320"/>
      <c r="DC53" s="1320"/>
    </row>
    <row r="54" spans="1:109">
      <c r="A54" s="402"/>
      <c r="B54" s="394"/>
      <c r="G54" s="1325"/>
      <c r="H54" s="1325"/>
      <c r="I54" s="1314"/>
      <c r="J54" s="1314"/>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c r="A55" s="402"/>
      <c r="B55" s="394"/>
      <c r="G55" s="1314"/>
      <c r="H55" s="1314"/>
      <c r="I55" s="1314"/>
      <c r="J55" s="1314"/>
      <c r="K55" s="1321"/>
      <c r="L55" s="1321"/>
      <c r="M55" s="1321"/>
      <c r="N55" s="1321"/>
      <c r="AN55" s="1318" t="s">
        <v>622</v>
      </c>
      <c r="AO55" s="1318"/>
      <c r="AP55" s="1318"/>
      <c r="AQ55" s="1318"/>
      <c r="AR55" s="1318"/>
      <c r="AS55" s="1318"/>
      <c r="AT55" s="1318"/>
      <c r="AU55" s="1318"/>
      <c r="AV55" s="1318"/>
      <c r="AW55" s="1318"/>
      <c r="AX55" s="1318"/>
      <c r="AY55" s="1318"/>
      <c r="AZ55" s="1318"/>
      <c r="BA55" s="1318"/>
      <c r="BB55" s="1322" t="s">
        <v>623</v>
      </c>
      <c r="BC55" s="1322"/>
      <c r="BD55" s="1322"/>
      <c r="BE55" s="1322"/>
      <c r="BF55" s="1322"/>
      <c r="BG55" s="1322"/>
      <c r="BH55" s="1322"/>
      <c r="BI55" s="1322"/>
      <c r="BJ55" s="1322"/>
      <c r="BK55" s="1322"/>
      <c r="BL55" s="1322"/>
      <c r="BM55" s="1322"/>
      <c r="BN55" s="1322"/>
      <c r="BO55" s="1322"/>
      <c r="BP55" s="1319"/>
      <c r="BQ55" s="1320"/>
      <c r="BR55" s="1320"/>
      <c r="BS55" s="1320"/>
      <c r="BT55" s="1320"/>
      <c r="BU55" s="1320"/>
      <c r="BV55" s="1320"/>
      <c r="BW55" s="1320"/>
      <c r="BX55" s="1319"/>
      <c r="BY55" s="1320"/>
      <c r="BZ55" s="1320"/>
      <c r="CA55" s="1320"/>
      <c r="CB55" s="1320"/>
      <c r="CC55" s="1320"/>
      <c r="CD55" s="1320"/>
      <c r="CE55" s="1320"/>
      <c r="CF55" s="1319"/>
      <c r="CG55" s="1320"/>
      <c r="CH55" s="1320"/>
      <c r="CI55" s="1320"/>
      <c r="CJ55" s="1320"/>
      <c r="CK55" s="1320"/>
      <c r="CL55" s="1320"/>
      <c r="CM55" s="1320"/>
      <c r="CN55" s="1319"/>
      <c r="CO55" s="1320"/>
      <c r="CP55" s="1320"/>
      <c r="CQ55" s="1320"/>
      <c r="CR55" s="1320"/>
      <c r="CS55" s="1320"/>
      <c r="CT55" s="1320"/>
      <c r="CU55" s="1320"/>
      <c r="CV55" s="1319"/>
      <c r="CW55" s="1320"/>
      <c r="CX55" s="1320"/>
      <c r="CY55" s="1320"/>
      <c r="CZ55" s="1320"/>
      <c r="DA55" s="1320"/>
      <c r="DB55" s="1320"/>
      <c r="DC55" s="1320"/>
    </row>
    <row r="56" spans="1:109">
      <c r="A56" s="402"/>
      <c r="B56" s="394"/>
      <c r="G56" s="1314"/>
      <c r="H56" s="1314"/>
      <c r="I56" s="1314"/>
      <c r="J56" s="1314"/>
      <c r="K56" s="1321"/>
      <c r="L56" s="1321"/>
      <c r="M56" s="1321"/>
      <c r="N56" s="1321"/>
      <c r="AN56" s="1318"/>
      <c r="AO56" s="1318"/>
      <c r="AP56" s="1318"/>
      <c r="AQ56" s="1318"/>
      <c r="AR56" s="1318"/>
      <c r="AS56" s="1318"/>
      <c r="AT56" s="1318"/>
      <c r="AU56" s="1318"/>
      <c r="AV56" s="1318"/>
      <c r="AW56" s="1318"/>
      <c r="AX56" s="1318"/>
      <c r="AY56" s="1318"/>
      <c r="AZ56" s="1318"/>
      <c r="BA56" s="1318"/>
      <c r="BB56" s="1322"/>
      <c r="BC56" s="1322"/>
      <c r="BD56" s="1322"/>
      <c r="BE56" s="1322"/>
      <c r="BF56" s="1322"/>
      <c r="BG56" s="1322"/>
      <c r="BH56" s="1322"/>
      <c r="BI56" s="1322"/>
      <c r="BJ56" s="1322"/>
      <c r="BK56" s="1322"/>
      <c r="BL56" s="1322"/>
      <c r="BM56" s="1322"/>
      <c r="BN56" s="1322"/>
      <c r="BO56" s="1322"/>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2" customFormat="1">
      <c r="B57" s="406"/>
      <c r="G57" s="1314"/>
      <c r="H57" s="1314"/>
      <c r="I57" s="1324"/>
      <c r="J57" s="1324"/>
      <c r="K57" s="1321"/>
      <c r="L57" s="1321"/>
      <c r="M57" s="1321"/>
      <c r="N57" s="1321"/>
      <c r="AM57" s="387"/>
      <c r="AN57" s="1318"/>
      <c r="AO57" s="1318"/>
      <c r="AP57" s="1318"/>
      <c r="AQ57" s="1318"/>
      <c r="AR57" s="1318"/>
      <c r="AS57" s="1318"/>
      <c r="AT57" s="1318"/>
      <c r="AU57" s="1318"/>
      <c r="AV57" s="1318"/>
      <c r="AW57" s="1318"/>
      <c r="AX57" s="1318"/>
      <c r="AY57" s="1318"/>
      <c r="AZ57" s="1318"/>
      <c r="BA57" s="1318"/>
      <c r="BB57" s="1322" t="s">
        <v>621</v>
      </c>
      <c r="BC57" s="1322"/>
      <c r="BD57" s="1322"/>
      <c r="BE57" s="1322"/>
      <c r="BF57" s="1322"/>
      <c r="BG57" s="1322"/>
      <c r="BH57" s="1322"/>
      <c r="BI57" s="1322"/>
      <c r="BJ57" s="1322"/>
      <c r="BK57" s="1322"/>
      <c r="BL57" s="1322"/>
      <c r="BM57" s="1322"/>
      <c r="BN57" s="1322"/>
      <c r="BO57" s="1322"/>
      <c r="BP57" s="1319"/>
      <c r="BQ57" s="1320"/>
      <c r="BR57" s="1320"/>
      <c r="BS57" s="1320"/>
      <c r="BT57" s="1320"/>
      <c r="BU57" s="1320"/>
      <c r="BV57" s="1320"/>
      <c r="BW57" s="1320"/>
      <c r="BX57" s="1319"/>
      <c r="BY57" s="1320"/>
      <c r="BZ57" s="1320"/>
      <c r="CA57" s="1320"/>
      <c r="CB57" s="1320"/>
      <c r="CC57" s="1320"/>
      <c r="CD57" s="1320"/>
      <c r="CE57" s="1320"/>
      <c r="CF57" s="1319"/>
      <c r="CG57" s="1320"/>
      <c r="CH57" s="1320"/>
      <c r="CI57" s="1320"/>
      <c r="CJ57" s="1320"/>
      <c r="CK57" s="1320"/>
      <c r="CL57" s="1320"/>
      <c r="CM57" s="1320"/>
      <c r="CN57" s="1319"/>
      <c r="CO57" s="1320"/>
      <c r="CP57" s="1320"/>
      <c r="CQ57" s="1320"/>
      <c r="CR57" s="1320"/>
      <c r="CS57" s="1320"/>
      <c r="CT57" s="1320"/>
      <c r="CU57" s="1320"/>
      <c r="CV57" s="1319"/>
      <c r="CW57" s="1320"/>
      <c r="CX57" s="1320"/>
      <c r="CY57" s="1320"/>
      <c r="CZ57" s="1320"/>
      <c r="DA57" s="1320"/>
      <c r="DB57" s="1320"/>
      <c r="DC57" s="1320"/>
      <c r="DD57" s="407"/>
      <c r="DE57" s="406"/>
    </row>
    <row r="58" spans="1:109" s="402" customFormat="1">
      <c r="A58" s="387"/>
      <c r="B58" s="406"/>
      <c r="G58" s="1314"/>
      <c r="H58" s="1314"/>
      <c r="I58" s="1324"/>
      <c r="J58" s="1324"/>
      <c r="K58" s="1321"/>
      <c r="L58" s="1321"/>
      <c r="M58" s="1321"/>
      <c r="N58" s="1321"/>
      <c r="AM58" s="387"/>
      <c r="AN58" s="1318"/>
      <c r="AO58" s="1318"/>
      <c r="AP58" s="1318"/>
      <c r="AQ58" s="1318"/>
      <c r="AR58" s="1318"/>
      <c r="AS58" s="1318"/>
      <c r="AT58" s="1318"/>
      <c r="AU58" s="1318"/>
      <c r="AV58" s="1318"/>
      <c r="AW58" s="1318"/>
      <c r="AX58" s="1318"/>
      <c r="AY58" s="1318"/>
      <c r="AZ58" s="1318"/>
      <c r="BA58" s="1318"/>
      <c r="BB58" s="1322"/>
      <c r="BC58" s="1322"/>
      <c r="BD58" s="1322"/>
      <c r="BE58" s="1322"/>
      <c r="BF58" s="1322"/>
      <c r="BG58" s="1322"/>
      <c r="BH58" s="1322"/>
      <c r="BI58" s="1322"/>
      <c r="BJ58" s="1322"/>
      <c r="BK58" s="1322"/>
      <c r="BL58" s="1322"/>
      <c r="BM58" s="1322"/>
      <c r="BN58" s="1322"/>
      <c r="BO58" s="1322"/>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624</v>
      </c>
    </row>
    <row r="64" spans="1:109">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618</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c r="B73" s="394"/>
      <c r="G73" s="1325"/>
      <c r="H73" s="1325"/>
      <c r="I73" s="1325"/>
      <c r="J73" s="1325"/>
      <c r="K73" s="1326"/>
      <c r="L73" s="1326"/>
      <c r="M73" s="1326"/>
      <c r="N73" s="1326"/>
      <c r="AM73" s="403"/>
      <c r="AN73" s="1322" t="s">
        <v>619</v>
      </c>
      <c r="AO73" s="1322"/>
      <c r="AP73" s="1322"/>
      <c r="AQ73" s="1322"/>
      <c r="AR73" s="1322"/>
      <c r="AS73" s="1322"/>
      <c r="AT73" s="1322"/>
      <c r="AU73" s="1322"/>
      <c r="AV73" s="1322"/>
      <c r="AW73" s="1322"/>
      <c r="AX73" s="1322"/>
      <c r="AY73" s="1322"/>
      <c r="AZ73" s="1322"/>
      <c r="BA73" s="1322"/>
      <c r="BB73" s="1322" t="s">
        <v>623</v>
      </c>
      <c r="BC73" s="1322"/>
      <c r="BD73" s="1322"/>
      <c r="BE73" s="1322"/>
      <c r="BF73" s="1322"/>
      <c r="BG73" s="1322"/>
      <c r="BH73" s="1322"/>
      <c r="BI73" s="1322"/>
      <c r="BJ73" s="1322"/>
      <c r="BK73" s="1322"/>
      <c r="BL73" s="1322"/>
      <c r="BM73" s="1322"/>
      <c r="BN73" s="1322"/>
      <c r="BO73" s="1322"/>
      <c r="BP73" s="1320">
        <v>136.69999999999999</v>
      </c>
      <c r="BQ73" s="1320"/>
      <c r="BR73" s="1320"/>
      <c r="BS73" s="1320"/>
      <c r="BT73" s="1320"/>
      <c r="BU73" s="1320"/>
      <c r="BV73" s="1320"/>
      <c r="BW73" s="1320"/>
      <c r="BX73" s="1320">
        <v>126.3</v>
      </c>
      <c r="BY73" s="1320"/>
      <c r="BZ73" s="1320"/>
      <c r="CA73" s="1320"/>
      <c r="CB73" s="1320"/>
      <c r="CC73" s="1320"/>
      <c r="CD73" s="1320"/>
      <c r="CE73" s="1320"/>
      <c r="CF73" s="1320">
        <v>122.4</v>
      </c>
      <c r="CG73" s="1320"/>
      <c r="CH73" s="1320"/>
      <c r="CI73" s="1320"/>
      <c r="CJ73" s="1320"/>
      <c r="CK73" s="1320"/>
      <c r="CL73" s="1320"/>
      <c r="CM73" s="1320"/>
      <c r="CN73" s="1320">
        <v>124.3</v>
      </c>
      <c r="CO73" s="1320"/>
      <c r="CP73" s="1320"/>
      <c r="CQ73" s="1320"/>
      <c r="CR73" s="1320"/>
      <c r="CS73" s="1320"/>
      <c r="CT73" s="1320"/>
      <c r="CU73" s="1320"/>
      <c r="CV73" s="1320">
        <v>121.9</v>
      </c>
      <c r="CW73" s="1320"/>
      <c r="CX73" s="1320"/>
      <c r="CY73" s="1320"/>
      <c r="CZ73" s="1320"/>
      <c r="DA73" s="1320"/>
      <c r="DB73" s="1320"/>
      <c r="DC73" s="1320"/>
    </row>
    <row r="74" spans="2:107">
      <c r="B74" s="394"/>
      <c r="G74" s="1325"/>
      <c r="H74" s="1325"/>
      <c r="I74" s="1325"/>
      <c r="J74" s="1325"/>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c r="B75" s="394"/>
      <c r="G75" s="1325"/>
      <c r="H75" s="1325"/>
      <c r="I75" s="1314"/>
      <c r="J75" s="1314"/>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626</v>
      </c>
      <c r="BC75" s="1322"/>
      <c r="BD75" s="1322"/>
      <c r="BE75" s="1322"/>
      <c r="BF75" s="1322"/>
      <c r="BG75" s="1322"/>
      <c r="BH75" s="1322"/>
      <c r="BI75" s="1322"/>
      <c r="BJ75" s="1322"/>
      <c r="BK75" s="1322"/>
      <c r="BL75" s="1322"/>
      <c r="BM75" s="1322"/>
      <c r="BN75" s="1322"/>
      <c r="BO75" s="1322"/>
      <c r="BP75" s="1320">
        <v>12.6</v>
      </c>
      <c r="BQ75" s="1320"/>
      <c r="BR75" s="1320"/>
      <c r="BS75" s="1320"/>
      <c r="BT75" s="1320"/>
      <c r="BU75" s="1320"/>
      <c r="BV75" s="1320"/>
      <c r="BW75" s="1320"/>
      <c r="BX75" s="1320">
        <v>12.7</v>
      </c>
      <c r="BY75" s="1320"/>
      <c r="BZ75" s="1320"/>
      <c r="CA75" s="1320"/>
      <c r="CB75" s="1320"/>
      <c r="CC75" s="1320"/>
      <c r="CD75" s="1320"/>
      <c r="CE75" s="1320"/>
      <c r="CF75" s="1320">
        <v>12.6</v>
      </c>
      <c r="CG75" s="1320"/>
      <c r="CH75" s="1320"/>
      <c r="CI75" s="1320"/>
      <c r="CJ75" s="1320"/>
      <c r="CK75" s="1320"/>
      <c r="CL75" s="1320"/>
      <c r="CM75" s="1320"/>
      <c r="CN75" s="1320">
        <v>12.3</v>
      </c>
      <c r="CO75" s="1320"/>
      <c r="CP75" s="1320"/>
      <c r="CQ75" s="1320"/>
      <c r="CR75" s="1320"/>
      <c r="CS75" s="1320"/>
      <c r="CT75" s="1320"/>
      <c r="CU75" s="1320"/>
      <c r="CV75" s="1320">
        <v>11.3</v>
      </c>
      <c r="CW75" s="1320"/>
      <c r="CX75" s="1320"/>
      <c r="CY75" s="1320"/>
      <c r="CZ75" s="1320"/>
      <c r="DA75" s="1320"/>
      <c r="DB75" s="1320"/>
      <c r="DC75" s="1320"/>
    </row>
    <row r="76" spans="2:107">
      <c r="B76" s="394"/>
      <c r="G76" s="1325"/>
      <c r="H76" s="1325"/>
      <c r="I76" s="1314"/>
      <c r="J76" s="1314"/>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c r="B77" s="394"/>
      <c r="G77" s="1314"/>
      <c r="H77" s="1314"/>
      <c r="I77" s="1314"/>
      <c r="J77" s="1314"/>
      <c r="K77" s="1326"/>
      <c r="L77" s="1326"/>
      <c r="M77" s="1326"/>
      <c r="N77" s="1326"/>
      <c r="AN77" s="1318" t="s">
        <v>622</v>
      </c>
      <c r="AO77" s="1318"/>
      <c r="AP77" s="1318"/>
      <c r="AQ77" s="1318"/>
      <c r="AR77" s="1318"/>
      <c r="AS77" s="1318"/>
      <c r="AT77" s="1318"/>
      <c r="AU77" s="1318"/>
      <c r="AV77" s="1318"/>
      <c r="AW77" s="1318"/>
      <c r="AX77" s="1318"/>
      <c r="AY77" s="1318"/>
      <c r="AZ77" s="1318"/>
      <c r="BA77" s="1318"/>
      <c r="BB77" s="1322" t="s">
        <v>623</v>
      </c>
      <c r="BC77" s="1322"/>
      <c r="BD77" s="1322"/>
      <c r="BE77" s="1322"/>
      <c r="BF77" s="1322"/>
      <c r="BG77" s="1322"/>
      <c r="BH77" s="1322"/>
      <c r="BI77" s="1322"/>
      <c r="BJ77" s="1322"/>
      <c r="BK77" s="1322"/>
      <c r="BL77" s="1322"/>
      <c r="BM77" s="1322"/>
      <c r="BN77" s="1322"/>
      <c r="BO77" s="1322"/>
      <c r="BP77" s="1320">
        <v>60.8</v>
      </c>
      <c r="BQ77" s="1320"/>
      <c r="BR77" s="1320"/>
      <c r="BS77" s="1320"/>
      <c r="BT77" s="1320"/>
      <c r="BU77" s="1320"/>
      <c r="BV77" s="1320"/>
      <c r="BW77" s="1320"/>
      <c r="BX77" s="1320">
        <v>56.8</v>
      </c>
      <c r="BY77" s="1320"/>
      <c r="BZ77" s="1320"/>
      <c r="CA77" s="1320"/>
      <c r="CB77" s="1320"/>
      <c r="CC77" s="1320"/>
      <c r="CD77" s="1320"/>
      <c r="CE77" s="1320"/>
      <c r="CF77" s="1320">
        <v>52.3</v>
      </c>
      <c r="CG77" s="1320"/>
      <c r="CH77" s="1320"/>
      <c r="CI77" s="1320"/>
      <c r="CJ77" s="1320"/>
      <c r="CK77" s="1320"/>
      <c r="CL77" s="1320"/>
      <c r="CM77" s="1320"/>
      <c r="CN77" s="1320">
        <v>55.4</v>
      </c>
      <c r="CO77" s="1320"/>
      <c r="CP77" s="1320"/>
      <c r="CQ77" s="1320"/>
      <c r="CR77" s="1320"/>
      <c r="CS77" s="1320"/>
      <c r="CT77" s="1320"/>
      <c r="CU77" s="1320"/>
      <c r="CV77" s="1320">
        <v>52.7</v>
      </c>
      <c r="CW77" s="1320"/>
      <c r="CX77" s="1320"/>
      <c r="CY77" s="1320"/>
      <c r="CZ77" s="1320"/>
      <c r="DA77" s="1320"/>
      <c r="DB77" s="1320"/>
      <c r="DC77" s="1320"/>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2"/>
      <c r="BC78" s="1322"/>
      <c r="BD78" s="1322"/>
      <c r="BE78" s="1322"/>
      <c r="BF78" s="1322"/>
      <c r="BG78" s="1322"/>
      <c r="BH78" s="1322"/>
      <c r="BI78" s="1322"/>
      <c r="BJ78" s="1322"/>
      <c r="BK78" s="1322"/>
      <c r="BL78" s="1322"/>
      <c r="BM78" s="1322"/>
      <c r="BN78" s="1322"/>
      <c r="BO78" s="1322"/>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2" t="s">
        <v>626</v>
      </c>
      <c r="BC79" s="1322"/>
      <c r="BD79" s="1322"/>
      <c r="BE79" s="1322"/>
      <c r="BF79" s="1322"/>
      <c r="BG79" s="1322"/>
      <c r="BH79" s="1322"/>
      <c r="BI79" s="1322"/>
      <c r="BJ79" s="1322"/>
      <c r="BK79" s="1322"/>
      <c r="BL79" s="1322"/>
      <c r="BM79" s="1322"/>
      <c r="BN79" s="1322"/>
      <c r="BO79" s="1322"/>
      <c r="BP79" s="1320">
        <v>11.1</v>
      </c>
      <c r="BQ79" s="1320"/>
      <c r="BR79" s="1320"/>
      <c r="BS79" s="1320"/>
      <c r="BT79" s="1320"/>
      <c r="BU79" s="1320"/>
      <c r="BV79" s="1320"/>
      <c r="BW79" s="1320"/>
      <c r="BX79" s="1320">
        <v>10.199999999999999</v>
      </c>
      <c r="BY79" s="1320"/>
      <c r="BZ79" s="1320"/>
      <c r="CA79" s="1320"/>
      <c r="CB79" s="1320"/>
      <c r="CC79" s="1320"/>
      <c r="CD79" s="1320"/>
      <c r="CE79" s="1320"/>
      <c r="CF79" s="1320">
        <v>10</v>
      </c>
      <c r="CG79" s="1320"/>
      <c r="CH79" s="1320"/>
      <c r="CI79" s="1320"/>
      <c r="CJ79" s="1320"/>
      <c r="CK79" s="1320"/>
      <c r="CL79" s="1320"/>
      <c r="CM79" s="1320"/>
      <c r="CN79" s="1320">
        <v>9.6999999999999993</v>
      </c>
      <c r="CO79" s="1320"/>
      <c r="CP79" s="1320"/>
      <c r="CQ79" s="1320"/>
      <c r="CR79" s="1320"/>
      <c r="CS79" s="1320"/>
      <c r="CT79" s="1320"/>
      <c r="CU79" s="1320"/>
      <c r="CV79" s="1320">
        <v>9.5</v>
      </c>
      <c r="CW79" s="1320"/>
      <c r="CX79" s="1320"/>
      <c r="CY79" s="1320"/>
      <c r="CZ79" s="1320"/>
      <c r="DA79" s="1320"/>
      <c r="DB79" s="1320"/>
      <c r="DC79" s="1320"/>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2"/>
      <c r="BC80" s="1322"/>
      <c r="BD80" s="1322"/>
      <c r="BE80" s="1322"/>
      <c r="BF80" s="1322"/>
      <c r="BG80" s="1322"/>
      <c r="BH80" s="1322"/>
      <c r="BI80" s="1322"/>
      <c r="BJ80" s="1322"/>
      <c r="BK80" s="1322"/>
      <c r="BL80" s="1322"/>
      <c r="BM80" s="1322"/>
      <c r="BN80" s="1322"/>
      <c r="BO80" s="1322"/>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r4bGWG29DP91BbJtIIuC5oE6RbpuOGTnDp5J+8OIg/tHgjMu1e96UigrTC71N8JPDfAFkJW/WKKJUWu2Jp3uQ==" saltValue="FQvnMRAogvG2WbX0mmA+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E5eHM3XHJet1L3CdOmac1dJC4V9/efJGmETOsFOJNKbvg7CkFAPUI1RPoEgznqpOGdYKY4OwrdY0ipSFBRJMA==" saltValue="GASo8NA3ovEQA91PTJQ3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ApNd9/RSUMUICNoeEN0MDP+uknp9IztCiBxPLuhAv9CYKBIWsqKdtmhKXgxTacvBlk55J+C/sGNL7izsxudQ==" saltValue="XqTlOdktApaVPFmTcPwu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16995</v>
      </c>
      <c r="E3" s="161"/>
      <c r="F3" s="162">
        <v>106614</v>
      </c>
      <c r="G3" s="163"/>
      <c r="H3" s="164"/>
    </row>
    <row r="4" spans="1:8">
      <c r="A4" s="165"/>
      <c r="B4" s="166"/>
      <c r="C4" s="167"/>
      <c r="D4" s="168">
        <v>6643</v>
      </c>
      <c r="E4" s="169"/>
      <c r="F4" s="170">
        <v>45545</v>
      </c>
      <c r="G4" s="171"/>
      <c r="H4" s="172"/>
    </row>
    <row r="5" spans="1:8">
      <c r="A5" s="153" t="s">
        <v>554</v>
      </c>
      <c r="B5" s="158"/>
      <c r="C5" s="159"/>
      <c r="D5" s="160">
        <v>10877</v>
      </c>
      <c r="E5" s="161"/>
      <c r="F5" s="162">
        <v>81768</v>
      </c>
      <c r="G5" s="163"/>
      <c r="H5" s="164"/>
    </row>
    <row r="6" spans="1:8">
      <c r="A6" s="165"/>
      <c r="B6" s="166"/>
      <c r="C6" s="167"/>
      <c r="D6" s="168">
        <v>3140</v>
      </c>
      <c r="E6" s="169"/>
      <c r="F6" s="170">
        <v>37917</v>
      </c>
      <c r="G6" s="171"/>
      <c r="H6" s="172"/>
    </row>
    <row r="7" spans="1:8">
      <c r="A7" s="153" t="s">
        <v>555</v>
      </c>
      <c r="B7" s="158"/>
      <c r="C7" s="159"/>
      <c r="D7" s="160">
        <v>12342</v>
      </c>
      <c r="E7" s="161"/>
      <c r="F7" s="162">
        <v>65876</v>
      </c>
      <c r="G7" s="163"/>
      <c r="H7" s="164"/>
    </row>
    <row r="8" spans="1:8">
      <c r="A8" s="165"/>
      <c r="B8" s="166"/>
      <c r="C8" s="167"/>
      <c r="D8" s="168">
        <v>5800</v>
      </c>
      <c r="E8" s="169"/>
      <c r="F8" s="170">
        <v>36484</v>
      </c>
      <c r="G8" s="171"/>
      <c r="H8" s="172"/>
    </row>
    <row r="9" spans="1:8">
      <c r="A9" s="153" t="s">
        <v>556</v>
      </c>
      <c r="B9" s="158"/>
      <c r="C9" s="159"/>
      <c r="D9" s="160">
        <v>36114</v>
      </c>
      <c r="E9" s="161"/>
      <c r="F9" s="162">
        <v>68468</v>
      </c>
      <c r="G9" s="163"/>
      <c r="H9" s="164"/>
    </row>
    <row r="10" spans="1:8">
      <c r="A10" s="165"/>
      <c r="B10" s="166"/>
      <c r="C10" s="167"/>
      <c r="D10" s="168">
        <v>15470</v>
      </c>
      <c r="E10" s="169"/>
      <c r="F10" s="170">
        <v>34140</v>
      </c>
      <c r="G10" s="171"/>
      <c r="H10" s="172"/>
    </row>
    <row r="11" spans="1:8">
      <c r="A11" s="153" t="s">
        <v>557</v>
      </c>
      <c r="B11" s="158"/>
      <c r="C11" s="159"/>
      <c r="D11" s="160">
        <v>32797</v>
      </c>
      <c r="E11" s="161"/>
      <c r="F11" s="162">
        <v>69729</v>
      </c>
      <c r="G11" s="163"/>
      <c r="H11" s="164"/>
    </row>
    <row r="12" spans="1:8">
      <c r="A12" s="165"/>
      <c r="B12" s="166"/>
      <c r="C12" s="173"/>
      <c r="D12" s="168">
        <v>11759</v>
      </c>
      <c r="E12" s="169"/>
      <c r="F12" s="170">
        <v>38908</v>
      </c>
      <c r="G12" s="171"/>
      <c r="H12" s="172"/>
    </row>
    <row r="13" spans="1:8">
      <c r="A13" s="153"/>
      <c r="B13" s="158"/>
      <c r="C13" s="174"/>
      <c r="D13" s="175">
        <v>21825</v>
      </c>
      <c r="E13" s="176"/>
      <c r="F13" s="177">
        <v>78491</v>
      </c>
      <c r="G13" s="178"/>
      <c r="H13" s="164"/>
    </row>
    <row r="14" spans="1:8">
      <c r="A14" s="165"/>
      <c r="B14" s="166"/>
      <c r="C14" s="167"/>
      <c r="D14" s="168">
        <v>8562</v>
      </c>
      <c r="E14" s="169"/>
      <c r="F14" s="170">
        <v>38599</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0.05</v>
      </c>
      <c r="C19" s="179">
        <f>ROUND(VALUE(SUBSTITUTE(実質収支比率等に係る経年分析!G$48,"▲","-")),2)</f>
        <v>1.05</v>
      </c>
      <c r="D19" s="179">
        <f>ROUND(VALUE(SUBSTITUTE(実質収支比率等に係る経年分析!H$48,"▲","-")),2)</f>
        <v>1.47</v>
      </c>
      <c r="E19" s="179">
        <f>ROUND(VALUE(SUBSTITUTE(実質収支比率等に係る経年分析!I$48,"▲","-")),2)</f>
        <v>0.03</v>
      </c>
      <c r="F19" s="179">
        <f>ROUND(VALUE(SUBSTITUTE(実質収支比率等に係る経年分析!J$48,"▲","-")),2)</f>
        <v>0.21</v>
      </c>
    </row>
    <row r="20" spans="1:11">
      <c r="A20" s="179" t="s">
        <v>55</v>
      </c>
      <c r="B20" s="179">
        <f>ROUND(VALUE(SUBSTITUTE(実質収支比率等に係る経年分析!F$47,"▲","-")),2)</f>
        <v>0.06</v>
      </c>
      <c r="C20" s="179">
        <f>ROUND(VALUE(SUBSTITUTE(実質収支比率等に係る経年分析!G$47,"▲","-")),2)</f>
        <v>0.5</v>
      </c>
      <c r="D20" s="179">
        <f>ROUND(VALUE(SUBSTITUTE(実質収支比率等に係る経年分析!H$47,"▲","-")),2)</f>
        <v>1.07</v>
      </c>
      <c r="E20" s="179">
        <f>ROUND(VALUE(SUBSTITUTE(実質収支比率等に係る経年分析!I$47,"▲","-")),2)</f>
        <v>0.01</v>
      </c>
      <c r="F20" s="179">
        <f>ROUND(VALUE(SUBSTITUTE(実質収支比率等に係る経年分析!J$47,"▲","-")),2)</f>
        <v>0.32</v>
      </c>
    </row>
    <row r="21" spans="1:11">
      <c r="A21" s="179" t="s">
        <v>56</v>
      </c>
      <c r="B21" s="179">
        <f>IF(ISNUMBER(VALUE(SUBSTITUTE(実質収支比率等に係る経年分析!F$49,"▲","-"))),ROUND(VALUE(SUBSTITUTE(実質収支比率等に係る経年分析!F$49,"▲","-")),2),NA())</f>
        <v>-2</v>
      </c>
      <c r="C21" s="179">
        <f>IF(ISNUMBER(VALUE(SUBSTITUTE(実質収支比率等に係る経年分析!G$49,"▲","-"))),ROUND(VALUE(SUBSTITUTE(実質収支比率等に係る経年分析!G$49,"▲","-")),2),NA())</f>
        <v>1.44</v>
      </c>
      <c r="D21" s="179">
        <f>IF(ISNUMBER(VALUE(SUBSTITUTE(実質収支比率等に係る経年分析!H$49,"▲","-"))),ROUND(VALUE(SUBSTITUTE(実質収支比率等に係る経年分析!H$49,"▲","-")),2),NA())</f>
        <v>0.97</v>
      </c>
      <c r="E21" s="179">
        <f>IF(ISNUMBER(VALUE(SUBSTITUTE(実質収支比率等に係る経年分析!I$49,"▲","-"))),ROUND(VALUE(SUBSTITUTE(実質収支比率等に係る経年分析!I$49,"▲","-")),2),NA())</f>
        <v>-2.5299999999999998</v>
      </c>
      <c r="F21" s="179">
        <f>IF(ISNUMBER(VALUE(SUBSTITUTE(実質収支比率等に係る経年分析!J$49,"▲","-"))),ROUND(VALUE(SUBSTITUTE(実質収支比率等に係る経年分析!J$49,"▲","-")),2),NA())</f>
        <v>0.49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0.05</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一般会計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0.21</v>
      </c>
    </row>
    <row r="32" spans="1:11">
      <c r="A32" s="180" t="str">
        <f>IF(連結実質赤字比率に係る赤字・黒字の構成分析!C$38="",NA(),連結実質赤字比率に係る赤字・黒字の構成分析!C$38)</f>
        <v>在宅介護サービス事業特別会計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0.57999999999999996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0.56000000000000005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1.25</v>
      </c>
    </row>
    <row r="35" spans="1:16">
      <c r="A35" s="180" t="str">
        <f>IF(連結実質赤字比率に係る赤字・黒字の構成分析!C$35="",NA(),連結実質赤字比率に係る赤字・黒字の構成分析!C$35)</f>
        <v>宅地造成事業特別会計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2.79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2.75</v>
      </c>
    </row>
    <row r="36" spans="1:16">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3.46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3.87</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3.31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1.07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1212</v>
      </c>
      <c r="E42" s="181"/>
      <c r="F42" s="181"/>
      <c r="G42" s="181">
        <f>'実質公債費比率（分子）の構造'!L$52</f>
        <v>1202</v>
      </c>
      <c r="H42" s="181"/>
      <c r="I42" s="181"/>
      <c r="J42" s="181">
        <f>'実質公債費比率（分子）の構造'!M$52</f>
        <v>1189</v>
      </c>
      <c r="K42" s="181"/>
      <c r="L42" s="181"/>
      <c r="M42" s="181">
        <f>'実質公債費比率（分子）の構造'!N$52</f>
        <v>1130</v>
      </c>
      <c r="N42" s="181"/>
      <c r="O42" s="181"/>
      <c r="P42" s="181">
        <f>'実質公債費比率（分子）の構造'!O$52</f>
        <v>1101</v>
      </c>
    </row>
    <row r="43" spans="1:16">
      <c r="A43" s="181" t="s">
        <v>64</v>
      </c>
      <c r="B43" s="181">
        <f>'実質公債費比率（分子）の構造'!K$51</f>
        <v>5</v>
      </c>
      <c r="C43" s="181"/>
      <c r="D43" s="181"/>
      <c r="E43" s="181">
        <f>'実質公債費比率（分子）の構造'!L$51</f>
        <v>4</v>
      </c>
      <c r="F43" s="181"/>
      <c r="G43" s="181"/>
      <c r="H43" s="181">
        <f>'実質公債費比率（分子）の構造'!M$51</f>
        <v>2</v>
      </c>
      <c r="I43" s="181"/>
      <c r="J43" s="181"/>
      <c r="K43" s="181">
        <f>'実質公債費比率（分子）の構造'!N$51</f>
        <v>4</v>
      </c>
      <c r="L43" s="181"/>
      <c r="M43" s="181"/>
      <c r="N43" s="181">
        <f>'実質公債費比率（分子）の構造'!O$51</f>
        <v>2</v>
      </c>
      <c r="O43" s="181"/>
      <c r="P43" s="181"/>
    </row>
    <row r="44" spans="1:16">
      <c r="A44" s="181" t="s">
        <v>65</v>
      </c>
      <c r="B44" s="181">
        <f>'実質公債費比率（分子）の構造'!K$50</f>
        <v>1</v>
      </c>
      <c r="C44" s="181"/>
      <c r="D44" s="181"/>
      <c r="E44" s="181">
        <f>'実質公債費比率（分子）の構造'!L$50</f>
        <v>28</v>
      </c>
      <c r="F44" s="181"/>
      <c r="G44" s="181"/>
      <c r="H44" s="181">
        <f>'実質公債費比率（分子）の構造'!M$50</f>
        <v>41</v>
      </c>
      <c r="I44" s="181"/>
      <c r="J44" s="181"/>
      <c r="K44" s="181">
        <f>'実質公債費比率（分子）の構造'!N$50</f>
        <v>0</v>
      </c>
      <c r="L44" s="181"/>
      <c r="M44" s="181"/>
      <c r="N44" s="181">
        <f>'実質公債費比率（分子）の構造'!O$50</f>
        <v>18</v>
      </c>
      <c r="O44" s="181"/>
      <c r="P44" s="181"/>
    </row>
    <row r="45" spans="1:16">
      <c r="A45" s="181" t="s">
        <v>66</v>
      </c>
      <c r="B45" s="181">
        <f>'実質公債費比率（分子）の構造'!K$49</f>
        <v>10</v>
      </c>
      <c r="C45" s="181"/>
      <c r="D45" s="181"/>
      <c r="E45" s="181">
        <f>'実質公債費比率（分子）の構造'!L$49</f>
        <v>10</v>
      </c>
      <c r="F45" s="181"/>
      <c r="G45" s="181"/>
      <c r="H45" s="181">
        <f>'実質公債費比率（分子）の構造'!M$49</f>
        <v>12</v>
      </c>
      <c r="I45" s="181"/>
      <c r="J45" s="181"/>
      <c r="K45" s="181">
        <f>'実質公債費比率（分子）の構造'!N$49</f>
        <v>19</v>
      </c>
      <c r="L45" s="181"/>
      <c r="M45" s="181"/>
      <c r="N45" s="181">
        <f>'実質公債費比率（分子）の構造'!O$49</f>
        <v>19</v>
      </c>
      <c r="O45" s="181"/>
      <c r="P45" s="181"/>
    </row>
    <row r="46" spans="1:16">
      <c r="A46" s="181" t="s">
        <v>67</v>
      </c>
      <c r="B46" s="181">
        <f>'実質公債費比率（分子）の構造'!K$48</f>
        <v>634</v>
      </c>
      <c r="C46" s="181"/>
      <c r="D46" s="181"/>
      <c r="E46" s="181">
        <f>'実質公債費比率（分子）の構造'!L$48</f>
        <v>669</v>
      </c>
      <c r="F46" s="181"/>
      <c r="G46" s="181"/>
      <c r="H46" s="181">
        <f>'実質公債費比率（分子）の構造'!M$48</f>
        <v>643</v>
      </c>
      <c r="I46" s="181"/>
      <c r="J46" s="181"/>
      <c r="K46" s="181">
        <f>'実質公債費比率（分子）の構造'!N$48</f>
        <v>646</v>
      </c>
      <c r="L46" s="181"/>
      <c r="M46" s="181"/>
      <c r="N46" s="181">
        <f>'実質公債費比率（分子）の構造'!O$48</f>
        <v>661</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1320</v>
      </c>
      <c r="C49" s="181"/>
      <c r="D49" s="181"/>
      <c r="E49" s="181">
        <f>'実質公債費比率（分子）の構造'!L$45</f>
        <v>1268</v>
      </c>
      <c r="F49" s="181"/>
      <c r="G49" s="181"/>
      <c r="H49" s="181">
        <f>'実質公債費比率（分子）の構造'!M$45</f>
        <v>1236</v>
      </c>
      <c r="I49" s="181"/>
      <c r="J49" s="181"/>
      <c r="K49" s="181">
        <f>'実質公債費比率（分子）の構造'!N$45</f>
        <v>1168</v>
      </c>
      <c r="L49" s="181"/>
      <c r="M49" s="181"/>
      <c r="N49" s="181">
        <f>'実質公債費比率（分子）の構造'!O$45</f>
        <v>989</v>
      </c>
      <c r="O49" s="181"/>
      <c r="P49" s="181"/>
    </row>
    <row r="50" spans="1:16">
      <c r="A50" s="181" t="s">
        <v>71</v>
      </c>
      <c r="B50" s="181" t="e">
        <f>NA()</f>
        <v>#N/A</v>
      </c>
      <c r="C50" s="181">
        <f>IF(ISNUMBER('実質公債費比率（分子）の構造'!K$53),'実質公債費比率（分子）の構造'!K$53,NA())</f>
        <v>758</v>
      </c>
      <c r="D50" s="181" t="e">
        <f>NA()</f>
        <v>#N/A</v>
      </c>
      <c r="E50" s="181" t="e">
        <f>NA()</f>
        <v>#N/A</v>
      </c>
      <c r="F50" s="181">
        <f>IF(ISNUMBER('実質公債費比率（分子）の構造'!L$53),'実質公債費比率（分子）の構造'!L$53,NA())</f>
        <v>777</v>
      </c>
      <c r="G50" s="181" t="e">
        <f>NA()</f>
        <v>#N/A</v>
      </c>
      <c r="H50" s="181" t="e">
        <f>NA()</f>
        <v>#N/A</v>
      </c>
      <c r="I50" s="181">
        <f>IF(ISNUMBER('実質公債費比率（分子）の構造'!M$53),'実質公債費比率（分子）の構造'!M$53,NA())</f>
        <v>745</v>
      </c>
      <c r="J50" s="181" t="e">
        <f>NA()</f>
        <v>#N/A</v>
      </c>
      <c r="K50" s="181" t="e">
        <f>NA()</f>
        <v>#N/A</v>
      </c>
      <c r="L50" s="181">
        <f>IF(ISNUMBER('実質公債費比率（分子）の構造'!N$53),'実質公債費比率（分子）の構造'!N$53,NA())</f>
        <v>707</v>
      </c>
      <c r="M50" s="181" t="e">
        <f>NA()</f>
        <v>#N/A</v>
      </c>
      <c r="N50" s="181" t="e">
        <f>NA()</f>
        <v>#N/A</v>
      </c>
      <c r="O50" s="181">
        <f>IF(ISNUMBER('実質公債費比率（分子）の構造'!O$53),'実質公債費比率（分子）の構造'!O$53,NA())</f>
        <v>588</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13678</v>
      </c>
      <c r="E56" s="180"/>
      <c r="F56" s="180"/>
      <c r="G56" s="180">
        <f>'将来負担比率（分子）の構造'!J$52</f>
        <v>13324</v>
      </c>
      <c r="H56" s="180"/>
      <c r="I56" s="180"/>
      <c r="J56" s="180">
        <f>'将来負担比率（分子）の構造'!K$52</f>
        <v>13026</v>
      </c>
      <c r="K56" s="180"/>
      <c r="L56" s="180"/>
      <c r="M56" s="180">
        <f>'将来負担比率（分子）の構造'!L$52</f>
        <v>12924</v>
      </c>
      <c r="N56" s="180"/>
      <c r="O56" s="180"/>
      <c r="P56" s="180">
        <f>'将来負担比率（分子）の構造'!M$52</f>
        <v>12652</v>
      </c>
    </row>
    <row r="57" spans="1:16">
      <c r="A57" s="180" t="s">
        <v>42</v>
      </c>
      <c r="B57" s="180"/>
      <c r="C57" s="180"/>
      <c r="D57" s="180">
        <f>'将来負担比率（分子）の構造'!I$51</f>
        <v>1659</v>
      </c>
      <c r="E57" s="180"/>
      <c r="F57" s="180"/>
      <c r="G57" s="180">
        <f>'将来負担比率（分子）の構造'!J$51</f>
        <v>1514</v>
      </c>
      <c r="H57" s="180"/>
      <c r="I57" s="180"/>
      <c r="J57" s="180">
        <f>'将来負担比率（分子）の構造'!K$51</f>
        <v>1557</v>
      </c>
      <c r="K57" s="180"/>
      <c r="L57" s="180"/>
      <c r="M57" s="180">
        <f>'将来負担比率（分子）の構造'!L$51</f>
        <v>1688</v>
      </c>
      <c r="N57" s="180"/>
      <c r="O57" s="180"/>
      <c r="P57" s="180">
        <f>'将来負担比率（分子）の構造'!M$51</f>
        <v>1716</v>
      </c>
    </row>
    <row r="58" spans="1:16">
      <c r="A58" s="180" t="s">
        <v>41</v>
      </c>
      <c r="B58" s="180"/>
      <c r="C58" s="180"/>
      <c r="D58" s="180">
        <f>'将来負担比率（分子）の構造'!I$50</f>
        <v>239</v>
      </c>
      <c r="E58" s="180"/>
      <c r="F58" s="180"/>
      <c r="G58" s="180">
        <f>'将来負担比率（分子）の構造'!J$50</f>
        <v>327</v>
      </c>
      <c r="H58" s="180"/>
      <c r="I58" s="180"/>
      <c r="J58" s="180">
        <f>'将来負担比率（分子）の構造'!K$50</f>
        <v>315</v>
      </c>
      <c r="K58" s="180"/>
      <c r="L58" s="180"/>
      <c r="M58" s="180">
        <f>'将来負担比率（分子）の構造'!L$50</f>
        <v>167</v>
      </c>
      <c r="N58" s="180"/>
      <c r="O58" s="180"/>
      <c r="P58" s="180">
        <f>'将来負担比率（分子）の構造'!M$50</f>
        <v>162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v>
      </c>
      <c r="C61" s="180"/>
      <c r="D61" s="180"/>
      <c r="E61" s="180">
        <f>'将来負担比率（分子）の構造'!J$46</f>
        <v>23</v>
      </c>
      <c r="F61" s="180"/>
      <c r="G61" s="180"/>
      <c r="H61" s="180">
        <f>'将来負担比率（分子）の構造'!K$46</f>
        <v>5</v>
      </c>
      <c r="I61" s="180"/>
      <c r="J61" s="180"/>
      <c r="K61" s="180">
        <f>'将来負担比率（分子）の構造'!L$46</f>
        <v>19</v>
      </c>
      <c r="L61" s="180"/>
      <c r="M61" s="180"/>
      <c r="N61" s="180">
        <f>'将来負担比率（分子）の構造'!M$46</f>
        <v>13</v>
      </c>
      <c r="O61" s="180"/>
      <c r="P61" s="180"/>
    </row>
    <row r="62" spans="1:16">
      <c r="A62" s="180" t="s">
        <v>35</v>
      </c>
      <c r="B62" s="180">
        <f>'将来負担比率（分子）の構造'!I$45</f>
        <v>2001</v>
      </c>
      <c r="C62" s="180"/>
      <c r="D62" s="180"/>
      <c r="E62" s="180">
        <f>'将来負担比率（分子）の構造'!J$45</f>
        <v>1933</v>
      </c>
      <c r="F62" s="180"/>
      <c r="G62" s="180"/>
      <c r="H62" s="180">
        <f>'将来負担比率（分子）の構造'!K$45</f>
        <v>2013</v>
      </c>
      <c r="I62" s="180"/>
      <c r="J62" s="180"/>
      <c r="K62" s="180">
        <f>'将来負担比率（分子）の構造'!L$45</f>
        <v>2011</v>
      </c>
      <c r="L62" s="180"/>
      <c r="M62" s="180"/>
      <c r="N62" s="180">
        <f>'将来負担比率（分子）の構造'!M$45</f>
        <v>2003</v>
      </c>
      <c r="O62" s="180"/>
      <c r="P62" s="180"/>
    </row>
    <row r="63" spans="1:16">
      <c r="A63" s="180" t="s">
        <v>34</v>
      </c>
      <c r="B63" s="180">
        <f>'将来負担比率（分子）の構造'!I$44</f>
        <v>251</v>
      </c>
      <c r="C63" s="180"/>
      <c r="D63" s="180"/>
      <c r="E63" s="180">
        <f>'将来負担比率（分子）の構造'!J$44</f>
        <v>233</v>
      </c>
      <c r="F63" s="180"/>
      <c r="G63" s="180"/>
      <c r="H63" s="180">
        <f>'将来負担比率（分子）の構造'!K$44</f>
        <v>224</v>
      </c>
      <c r="I63" s="180"/>
      <c r="J63" s="180"/>
      <c r="K63" s="180">
        <f>'将来負担比率（分子）の構造'!L$44</f>
        <v>283</v>
      </c>
      <c r="L63" s="180"/>
      <c r="M63" s="180"/>
      <c r="N63" s="180">
        <f>'将来負担比率（分子）の構造'!M$44</f>
        <v>341</v>
      </c>
      <c r="O63" s="180"/>
      <c r="P63" s="180"/>
    </row>
    <row r="64" spans="1:16">
      <c r="A64" s="180" t="s">
        <v>33</v>
      </c>
      <c r="B64" s="180">
        <f>'将来負担比率（分子）の構造'!I$43</f>
        <v>9549</v>
      </c>
      <c r="C64" s="180"/>
      <c r="D64" s="180"/>
      <c r="E64" s="180">
        <f>'将来負担比率（分子）の構造'!J$43</f>
        <v>9385</v>
      </c>
      <c r="F64" s="180"/>
      <c r="G64" s="180"/>
      <c r="H64" s="180">
        <f>'将来負担比率（分子）の構造'!K$43</f>
        <v>9440</v>
      </c>
      <c r="I64" s="180"/>
      <c r="J64" s="180"/>
      <c r="K64" s="180">
        <f>'将来負担比率（分子）の構造'!L$43</f>
        <v>9349</v>
      </c>
      <c r="L64" s="180"/>
      <c r="M64" s="180"/>
      <c r="N64" s="180">
        <f>'将来負担比率（分子）の構造'!M$43</f>
        <v>9257</v>
      </c>
      <c r="O64" s="180"/>
      <c r="P64" s="180"/>
    </row>
    <row r="65" spans="1:16">
      <c r="A65" s="180" t="s">
        <v>32</v>
      </c>
      <c r="B65" s="180">
        <f>'将来負担比率（分子）の構造'!I$42</f>
        <v>924</v>
      </c>
      <c r="C65" s="180"/>
      <c r="D65" s="180"/>
      <c r="E65" s="180">
        <f>'将来負担比率（分子）の構造'!J$42</f>
        <v>868</v>
      </c>
      <c r="F65" s="180"/>
      <c r="G65" s="180"/>
      <c r="H65" s="180">
        <f>'将来負担比率（分子）の構造'!K$42</f>
        <v>799</v>
      </c>
      <c r="I65" s="180"/>
      <c r="J65" s="180"/>
      <c r="K65" s="180">
        <f>'将来負担比率（分子）の構造'!L$42</f>
        <v>752</v>
      </c>
      <c r="L65" s="180"/>
      <c r="M65" s="180"/>
      <c r="N65" s="180">
        <f>'将来負担比率（分子）の構造'!M$42</f>
        <v>706</v>
      </c>
      <c r="O65" s="180"/>
      <c r="P65" s="180"/>
    </row>
    <row r="66" spans="1:16">
      <c r="A66" s="180" t="s">
        <v>31</v>
      </c>
      <c r="B66" s="180">
        <f>'将来負担比率（分子）の構造'!I$41</f>
        <v>10911</v>
      </c>
      <c r="C66" s="180"/>
      <c r="D66" s="180"/>
      <c r="E66" s="180">
        <f>'将来負担比率（分子）の構造'!J$41</f>
        <v>10437</v>
      </c>
      <c r="F66" s="180"/>
      <c r="G66" s="180"/>
      <c r="H66" s="180">
        <f>'将来負担比率（分子）の構造'!K$41</f>
        <v>9786</v>
      </c>
      <c r="I66" s="180"/>
      <c r="J66" s="180"/>
      <c r="K66" s="180">
        <f>'将来負担比率（分子）の構造'!L$41</f>
        <v>9790</v>
      </c>
      <c r="L66" s="180"/>
      <c r="M66" s="180"/>
      <c r="N66" s="180">
        <f>'将来負担比率（分子）の構造'!M$41</f>
        <v>9560</v>
      </c>
      <c r="O66" s="180"/>
      <c r="P66" s="180"/>
    </row>
    <row r="67" spans="1:16">
      <c r="A67" s="180" t="s">
        <v>75</v>
      </c>
      <c r="B67" s="180" t="e">
        <f>NA()</f>
        <v>#N/A</v>
      </c>
      <c r="C67" s="180">
        <f>IF(ISNUMBER('将来負担比率（分子）の構造'!I$53), IF('将来負担比率（分子）の構造'!I$53 &lt; 0, 0, '将来負担比率（分子）の構造'!I$53), NA())</f>
        <v>8064</v>
      </c>
      <c r="D67" s="180" t="e">
        <f>NA()</f>
        <v>#N/A</v>
      </c>
      <c r="E67" s="180" t="e">
        <f>NA()</f>
        <v>#N/A</v>
      </c>
      <c r="F67" s="180">
        <f>IF(ISNUMBER('将来負担比率（分子）の構造'!J$53), IF('将来負担比率（分子）の構造'!J$53 &lt; 0, 0, '将来負担比率（分子）の構造'!J$53), NA())</f>
        <v>7714</v>
      </c>
      <c r="G67" s="180" t="e">
        <f>NA()</f>
        <v>#N/A</v>
      </c>
      <c r="H67" s="180" t="e">
        <f>NA()</f>
        <v>#N/A</v>
      </c>
      <c r="I67" s="180">
        <f>IF(ISNUMBER('将来負担比率（分子）の構造'!K$53), IF('将来負担比率（分子）の構造'!K$53 &lt; 0, 0, '将来負担比率（分子）の構造'!K$53), NA())</f>
        <v>7368</v>
      </c>
      <c r="J67" s="180" t="e">
        <f>NA()</f>
        <v>#N/A</v>
      </c>
      <c r="K67" s="180" t="e">
        <f>NA()</f>
        <v>#N/A</v>
      </c>
      <c r="L67" s="180">
        <f>IF(ISNUMBER('将来負担比率（分子）の構造'!L$53), IF('将来負担比率（分子）の構造'!L$53 &lt; 0, 0, '将来負担比率（分子）の構造'!L$53), NA())</f>
        <v>7425</v>
      </c>
      <c r="M67" s="180" t="e">
        <f>NA()</f>
        <v>#N/A</v>
      </c>
      <c r="N67" s="180" t="e">
        <f>NA()</f>
        <v>#N/A</v>
      </c>
      <c r="O67" s="180">
        <f>IF(ISNUMBER('将来負担比率（分子）の構造'!M$53), IF('将来負担比率（分子）の構造'!M$53 &lt; 0, 0, '将来負担比率（分子）の構造'!M$53), NA())</f>
        <v>7349</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76</v>
      </c>
      <c r="C72" s="184">
        <f>基金残高に係る経年分析!G55</f>
        <v>1</v>
      </c>
      <c r="D72" s="184">
        <f>基金残高に係る経年分析!H55</f>
        <v>22</v>
      </c>
    </row>
    <row r="73" spans="1:16">
      <c r="A73" s="183" t="s">
        <v>78</v>
      </c>
      <c r="B73" s="184">
        <f>基金残高に係る経年分析!F56</f>
        <v>1</v>
      </c>
      <c r="C73" s="184">
        <f>基金残高に係る経年分析!G56</f>
        <v>1</v>
      </c>
      <c r="D73" s="184">
        <f>基金残高に係る経年分析!H56</f>
        <v>1</v>
      </c>
    </row>
    <row r="74" spans="1:16">
      <c r="A74" s="183" t="s">
        <v>79</v>
      </c>
      <c r="B74" s="184">
        <f>基金残高に係る経年分析!F57</f>
        <v>62</v>
      </c>
      <c r="C74" s="184">
        <f>基金残高に係る経年分析!G57</f>
        <v>41</v>
      </c>
      <c r="D74" s="184">
        <f>基金残高に係る経年分析!H57</f>
        <v>29</v>
      </c>
    </row>
  </sheetData>
  <sheetProtection algorithmName="SHA-512" hashValue="VLkzQIjGB/79HSd09ZtxKVd1XZvA7IR6TFA9hPegiRbwq59vr0gCufZtqZ99j8oXjN/xWUrPOBHtxhEWndnYVQ==" saltValue="G0+L1I+AAe3lVYvwWWmb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2609441</v>
      </c>
      <c r="S5" s="669"/>
      <c r="T5" s="669"/>
      <c r="U5" s="669"/>
      <c r="V5" s="669"/>
      <c r="W5" s="669"/>
      <c r="X5" s="669"/>
      <c r="Y5" s="670"/>
      <c r="Z5" s="671">
        <v>23.1</v>
      </c>
      <c r="AA5" s="671"/>
      <c r="AB5" s="671"/>
      <c r="AC5" s="671"/>
      <c r="AD5" s="672">
        <v>2494983</v>
      </c>
      <c r="AE5" s="672"/>
      <c r="AF5" s="672"/>
      <c r="AG5" s="672"/>
      <c r="AH5" s="672"/>
      <c r="AI5" s="672"/>
      <c r="AJ5" s="672"/>
      <c r="AK5" s="672"/>
      <c r="AL5" s="673">
        <v>37.6</v>
      </c>
      <c r="AM5" s="674"/>
      <c r="AN5" s="674"/>
      <c r="AO5" s="675"/>
      <c r="AP5" s="665" t="s">
        <v>227</v>
      </c>
      <c r="AQ5" s="666"/>
      <c r="AR5" s="666"/>
      <c r="AS5" s="666"/>
      <c r="AT5" s="666"/>
      <c r="AU5" s="666"/>
      <c r="AV5" s="666"/>
      <c r="AW5" s="666"/>
      <c r="AX5" s="666"/>
      <c r="AY5" s="666"/>
      <c r="AZ5" s="666"/>
      <c r="BA5" s="666"/>
      <c r="BB5" s="666"/>
      <c r="BC5" s="666"/>
      <c r="BD5" s="666"/>
      <c r="BE5" s="666"/>
      <c r="BF5" s="667"/>
      <c r="BG5" s="679">
        <v>2491425</v>
      </c>
      <c r="BH5" s="680"/>
      <c r="BI5" s="680"/>
      <c r="BJ5" s="680"/>
      <c r="BK5" s="680"/>
      <c r="BL5" s="680"/>
      <c r="BM5" s="680"/>
      <c r="BN5" s="681"/>
      <c r="BO5" s="682">
        <v>95.5</v>
      </c>
      <c r="BP5" s="682"/>
      <c r="BQ5" s="682"/>
      <c r="BR5" s="682"/>
      <c r="BS5" s="683">
        <v>12428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108566</v>
      </c>
      <c r="S6" s="680"/>
      <c r="T6" s="680"/>
      <c r="U6" s="680"/>
      <c r="V6" s="680"/>
      <c r="W6" s="680"/>
      <c r="X6" s="680"/>
      <c r="Y6" s="681"/>
      <c r="Z6" s="682">
        <v>1</v>
      </c>
      <c r="AA6" s="682"/>
      <c r="AB6" s="682"/>
      <c r="AC6" s="682"/>
      <c r="AD6" s="683">
        <v>108566</v>
      </c>
      <c r="AE6" s="683"/>
      <c r="AF6" s="683"/>
      <c r="AG6" s="683"/>
      <c r="AH6" s="683"/>
      <c r="AI6" s="683"/>
      <c r="AJ6" s="683"/>
      <c r="AK6" s="683"/>
      <c r="AL6" s="684">
        <v>1.6</v>
      </c>
      <c r="AM6" s="685"/>
      <c r="AN6" s="685"/>
      <c r="AO6" s="686"/>
      <c r="AP6" s="676" t="s">
        <v>232</v>
      </c>
      <c r="AQ6" s="677"/>
      <c r="AR6" s="677"/>
      <c r="AS6" s="677"/>
      <c r="AT6" s="677"/>
      <c r="AU6" s="677"/>
      <c r="AV6" s="677"/>
      <c r="AW6" s="677"/>
      <c r="AX6" s="677"/>
      <c r="AY6" s="677"/>
      <c r="AZ6" s="677"/>
      <c r="BA6" s="677"/>
      <c r="BB6" s="677"/>
      <c r="BC6" s="677"/>
      <c r="BD6" s="677"/>
      <c r="BE6" s="677"/>
      <c r="BF6" s="678"/>
      <c r="BG6" s="679">
        <v>2491425</v>
      </c>
      <c r="BH6" s="680"/>
      <c r="BI6" s="680"/>
      <c r="BJ6" s="680"/>
      <c r="BK6" s="680"/>
      <c r="BL6" s="680"/>
      <c r="BM6" s="680"/>
      <c r="BN6" s="681"/>
      <c r="BO6" s="682">
        <v>95.5</v>
      </c>
      <c r="BP6" s="682"/>
      <c r="BQ6" s="682"/>
      <c r="BR6" s="682"/>
      <c r="BS6" s="683">
        <v>12428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141702</v>
      </c>
      <c r="CS6" s="680"/>
      <c r="CT6" s="680"/>
      <c r="CU6" s="680"/>
      <c r="CV6" s="680"/>
      <c r="CW6" s="680"/>
      <c r="CX6" s="680"/>
      <c r="CY6" s="681"/>
      <c r="CZ6" s="673">
        <v>1.3</v>
      </c>
      <c r="DA6" s="674"/>
      <c r="DB6" s="674"/>
      <c r="DC6" s="693"/>
      <c r="DD6" s="688" t="s">
        <v>132</v>
      </c>
      <c r="DE6" s="680"/>
      <c r="DF6" s="680"/>
      <c r="DG6" s="680"/>
      <c r="DH6" s="680"/>
      <c r="DI6" s="680"/>
      <c r="DJ6" s="680"/>
      <c r="DK6" s="680"/>
      <c r="DL6" s="680"/>
      <c r="DM6" s="680"/>
      <c r="DN6" s="680"/>
      <c r="DO6" s="680"/>
      <c r="DP6" s="681"/>
      <c r="DQ6" s="688">
        <v>141702</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4579</v>
      </c>
      <c r="S7" s="680"/>
      <c r="T7" s="680"/>
      <c r="U7" s="680"/>
      <c r="V7" s="680"/>
      <c r="W7" s="680"/>
      <c r="X7" s="680"/>
      <c r="Y7" s="681"/>
      <c r="Z7" s="682">
        <v>0</v>
      </c>
      <c r="AA7" s="682"/>
      <c r="AB7" s="682"/>
      <c r="AC7" s="682"/>
      <c r="AD7" s="683">
        <v>4579</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1134366</v>
      </c>
      <c r="BH7" s="680"/>
      <c r="BI7" s="680"/>
      <c r="BJ7" s="680"/>
      <c r="BK7" s="680"/>
      <c r="BL7" s="680"/>
      <c r="BM7" s="680"/>
      <c r="BN7" s="681"/>
      <c r="BO7" s="682">
        <v>43.5</v>
      </c>
      <c r="BP7" s="682"/>
      <c r="BQ7" s="682"/>
      <c r="BR7" s="682"/>
      <c r="BS7" s="683">
        <v>12428</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1164723</v>
      </c>
      <c r="CS7" s="680"/>
      <c r="CT7" s="680"/>
      <c r="CU7" s="680"/>
      <c r="CV7" s="680"/>
      <c r="CW7" s="680"/>
      <c r="CX7" s="680"/>
      <c r="CY7" s="681"/>
      <c r="CZ7" s="682">
        <v>10.4</v>
      </c>
      <c r="DA7" s="682"/>
      <c r="DB7" s="682"/>
      <c r="DC7" s="682"/>
      <c r="DD7" s="688">
        <v>11582</v>
      </c>
      <c r="DE7" s="680"/>
      <c r="DF7" s="680"/>
      <c r="DG7" s="680"/>
      <c r="DH7" s="680"/>
      <c r="DI7" s="680"/>
      <c r="DJ7" s="680"/>
      <c r="DK7" s="680"/>
      <c r="DL7" s="680"/>
      <c r="DM7" s="680"/>
      <c r="DN7" s="680"/>
      <c r="DO7" s="680"/>
      <c r="DP7" s="681"/>
      <c r="DQ7" s="688">
        <v>983464</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9097</v>
      </c>
      <c r="S8" s="680"/>
      <c r="T8" s="680"/>
      <c r="U8" s="680"/>
      <c r="V8" s="680"/>
      <c r="W8" s="680"/>
      <c r="X8" s="680"/>
      <c r="Y8" s="681"/>
      <c r="Z8" s="682">
        <v>0.1</v>
      </c>
      <c r="AA8" s="682"/>
      <c r="AB8" s="682"/>
      <c r="AC8" s="682"/>
      <c r="AD8" s="683">
        <v>9097</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47497</v>
      </c>
      <c r="BH8" s="680"/>
      <c r="BI8" s="680"/>
      <c r="BJ8" s="680"/>
      <c r="BK8" s="680"/>
      <c r="BL8" s="680"/>
      <c r="BM8" s="680"/>
      <c r="BN8" s="681"/>
      <c r="BO8" s="682">
        <v>1.8</v>
      </c>
      <c r="BP8" s="682"/>
      <c r="BQ8" s="682"/>
      <c r="BR8" s="682"/>
      <c r="BS8" s="688" t="s">
        <v>132</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3598762</v>
      </c>
      <c r="CS8" s="680"/>
      <c r="CT8" s="680"/>
      <c r="CU8" s="680"/>
      <c r="CV8" s="680"/>
      <c r="CW8" s="680"/>
      <c r="CX8" s="680"/>
      <c r="CY8" s="681"/>
      <c r="CZ8" s="682">
        <v>32</v>
      </c>
      <c r="DA8" s="682"/>
      <c r="DB8" s="682"/>
      <c r="DC8" s="682"/>
      <c r="DD8" s="688">
        <v>78837</v>
      </c>
      <c r="DE8" s="680"/>
      <c r="DF8" s="680"/>
      <c r="DG8" s="680"/>
      <c r="DH8" s="680"/>
      <c r="DI8" s="680"/>
      <c r="DJ8" s="680"/>
      <c r="DK8" s="680"/>
      <c r="DL8" s="680"/>
      <c r="DM8" s="680"/>
      <c r="DN8" s="680"/>
      <c r="DO8" s="680"/>
      <c r="DP8" s="681"/>
      <c r="DQ8" s="688">
        <v>2114489</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6983</v>
      </c>
      <c r="S9" s="680"/>
      <c r="T9" s="680"/>
      <c r="U9" s="680"/>
      <c r="V9" s="680"/>
      <c r="W9" s="680"/>
      <c r="X9" s="680"/>
      <c r="Y9" s="681"/>
      <c r="Z9" s="682">
        <v>0.1</v>
      </c>
      <c r="AA9" s="682"/>
      <c r="AB9" s="682"/>
      <c r="AC9" s="682"/>
      <c r="AD9" s="683">
        <v>6983</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970816</v>
      </c>
      <c r="BH9" s="680"/>
      <c r="BI9" s="680"/>
      <c r="BJ9" s="680"/>
      <c r="BK9" s="680"/>
      <c r="BL9" s="680"/>
      <c r="BM9" s="680"/>
      <c r="BN9" s="681"/>
      <c r="BO9" s="682">
        <v>37.200000000000003</v>
      </c>
      <c r="BP9" s="682"/>
      <c r="BQ9" s="682"/>
      <c r="BR9" s="682"/>
      <c r="BS9" s="688" t="s">
        <v>132</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725161</v>
      </c>
      <c r="CS9" s="680"/>
      <c r="CT9" s="680"/>
      <c r="CU9" s="680"/>
      <c r="CV9" s="680"/>
      <c r="CW9" s="680"/>
      <c r="CX9" s="680"/>
      <c r="CY9" s="681"/>
      <c r="CZ9" s="682">
        <v>6.5</v>
      </c>
      <c r="DA9" s="682"/>
      <c r="DB9" s="682"/>
      <c r="DC9" s="682"/>
      <c r="DD9" s="688">
        <v>3760</v>
      </c>
      <c r="DE9" s="680"/>
      <c r="DF9" s="680"/>
      <c r="DG9" s="680"/>
      <c r="DH9" s="680"/>
      <c r="DI9" s="680"/>
      <c r="DJ9" s="680"/>
      <c r="DK9" s="680"/>
      <c r="DL9" s="680"/>
      <c r="DM9" s="680"/>
      <c r="DN9" s="680"/>
      <c r="DO9" s="680"/>
      <c r="DP9" s="681"/>
      <c r="DQ9" s="688">
        <v>677149</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132</v>
      </c>
      <c r="S10" s="680"/>
      <c r="T10" s="680"/>
      <c r="U10" s="680"/>
      <c r="V10" s="680"/>
      <c r="W10" s="680"/>
      <c r="X10" s="680"/>
      <c r="Y10" s="681"/>
      <c r="Z10" s="682" t="s">
        <v>244</v>
      </c>
      <c r="AA10" s="682"/>
      <c r="AB10" s="682"/>
      <c r="AC10" s="682"/>
      <c r="AD10" s="683" t="s">
        <v>132</v>
      </c>
      <c r="AE10" s="683"/>
      <c r="AF10" s="683"/>
      <c r="AG10" s="683"/>
      <c r="AH10" s="683"/>
      <c r="AI10" s="683"/>
      <c r="AJ10" s="683"/>
      <c r="AK10" s="683"/>
      <c r="AL10" s="684" t="s">
        <v>244</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53242</v>
      </c>
      <c r="BH10" s="680"/>
      <c r="BI10" s="680"/>
      <c r="BJ10" s="680"/>
      <c r="BK10" s="680"/>
      <c r="BL10" s="680"/>
      <c r="BM10" s="680"/>
      <c r="BN10" s="681"/>
      <c r="BO10" s="682">
        <v>2</v>
      </c>
      <c r="BP10" s="682"/>
      <c r="BQ10" s="682"/>
      <c r="BR10" s="682"/>
      <c r="BS10" s="688" t="s">
        <v>132</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98028</v>
      </c>
      <c r="CS10" s="680"/>
      <c r="CT10" s="680"/>
      <c r="CU10" s="680"/>
      <c r="CV10" s="680"/>
      <c r="CW10" s="680"/>
      <c r="CX10" s="680"/>
      <c r="CY10" s="681"/>
      <c r="CZ10" s="682">
        <v>0.9</v>
      </c>
      <c r="DA10" s="682"/>
      <c r="DB10" s="682"/>
      <c r="DC10" s="682"/>
      <c r="DD10" s="688">
        <v>24051</v>
      </c>
      <c r="DE10" s="680"/>
      <c r="DF10" s="680"/>
      <c r="DG10" s="680"/>
      <c r="DH10" s="680"/>
      <c r="DI10" s="680"/>
      <c r="DJ10" s="680"/>
      <c r="DK10" s="680"/>
      <c r="DL10" s="680"/>
      <c r="DM10" s="680"/>
      <c r="DN10" s="680"/>
      <c r="DO10" s="680"/>
      <c r="DP10" s="681"/>
      <c r="DQ10" s="688">
        <v>46294</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132</v>
      </c>
      <c r="S11" s="680"/>
      <c r="T11" s="680"/>
      <c r="U11" s="680"/>
      <c r="V11" s="680"/>
      <c r="W11" s="680"/>
      <c r="X11" s="680"/>
      <c r="Y11" s="681"/>
      <c r="Z11" s="682" t="s">
        <v>244</v>
      </c>
      <c r="AA11" s="682"/>
      <c r="AB11" s="682"/>
      <c r="AC11" s="682"/>
      <c r="AD11" s="683" t="s">
        <v>244</v>
      </c>
      <c r="AE11" s="683"/>
      <c r="AF11" s="683"/>
      <c r="AG11" s="683"/>
      <c r="AH11" s="683"/>
      <c r="AI11" s="683"/>
      <c r="AJ11" s="683"/>
      <c r="AK11" s="683"/>
      <c r="AL11" s="684" t="s">
        <v>132</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62811</v>
      </c>
      <c r="BH11" s="680"/>
      <c r="BI11" s="680"/>
      <c r="BJ11" s="680"/>
      <c r="BK11" s="680"/>
      <c r="BL11" s="680"/>
      <c r="BM11" s="680"/>
      <c r="BN11" s="681"/>
      <c r="BO11" s="682">
        <v>2.4</v>
      </c>
      <c r="BP11" s="682"/>
      <c r="BQ11" s="682"/>
      <c r="BR11" s="682"/>
      <c r="BS11" s="688">
        <v>12428</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449130</v>
      </c>
      <c r="CS11" s="680"/>
      <c r="CT11" s="680"/>
      <c r="CU11" s="680"/>
      <c r="CV11" s="680"/>
      <c r="CW11" s="680"/>
      <c r="CX11" s="680"/>
      <c r="CY11" s="681"/>
      <c r="CZ11" s="682">
        <v>4</v>
      </c>
      <c r="DA11" s="682"/>
      <c r="DB11" s="682"/>
      <c r="DC11" s="682"/>
      <c r="DD11" s="688">
        <v>305185</v>
      </c>
      <c r="DE11" s="680"/>
      <c r="DF11" s="680"/>
      <c r="DG11" s="680"/>
      <c r="DH11" s="680"/>
      <c r="DI11" s="680"/>
      <c r="DJ11" s="680"/>
      <c r="DK11" s="680"/>
      <c r="DL11" s="680"/>
      <c r="DM11" s="680"/>
      <c r="DN11" s="680"/>
      <c r="DO11" s="680"/>
      <c r="DP11" s="681"/>
      <c r="DQ11" s="688">
        <v>170004</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492344</v>
      </c>
      <c r="S12" s="680"/>
      <c r="T12" s="680"/>
      <c r="U12" s="680"/>
      <c r="V12" s="680"/>
      <c r="W12" s="680"/>
      <c r="X12" s="680"/>
      <c r="Y12" s="681"/>
      <c r="Z12" s="682">
        <v>4.4000000000000004</v>
      </c>
      <c r="AA12" s="682"/>
      <c r="AB12" s="682"/>
      <c r="AC12" s="682"/>
      <c r="AD12" s="683">
        <v>492344</v>
      </c>
      <c r="AE12" s="683"/>
      <c r="AF12" s="683"/>
      <c r="AG12" s="683"/>
      <c r="AH12" s="683"/>
      <c r="AI12" s="683"/>
      <c r="AJ12" s="683"/>
      <c r="AK12" s="683"/>
      <c r="AL12" s="684">
        <v>7.4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1133541</v>
      </c>
      <c r="BH12" s="680"/>
      <c r="BI12" s="680"/>
      <c r="BJ12" s="680"/>
      <c r="BK12" s="680"/>
      <c r="BL12" s="680"/>
      <c r="BM12" s="680"/>
      <c r="BN12" s="681"/>
      <c r="BO12" s="682">
        <v>43.4</v>
      </c>
      <c r="BP12" s="682"/>
      <c r="BQ12" s="682"/>
      <c r="BR12" s="682"/>
      <c r="BS12" s="688" t="s">
        <v>132</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861993</v>
      </c>
      <c r="CS12" s="680"/>
      <c r="CT12" s="680"/>
      <c r="CU12" s="680"/>
      <c r="CV12" s="680"/>
      <c r="CW12" s="680"/>
      <c r="CX12" s="680"/>
      <c r="CY12" s="681"/>
      <c r="CZ12" s="682">
        <v>7.7</v>
      </c>
      <c r="DA12" s="682"/>
      <c r="DB12" s="682"/>
      <c r="DC12" s="682"/>
      <c r="DD12" s="688" t="s">
        <v>132</v>
      </c>
      <c r="DE12" s="680"/>
      <c r="DF12" s="680"/>
      <c r="DG12" s="680"/>
      <c r="DH12" s="680"/>
      <c r="DI12" s="680"/>
      <c r="DJ12" s="680"/>
      <c r="DK12" s="680"/>
      <c r="DL12" s="680"/>
      <c r="DM12" s="680"/>
      <c r="DN12" s="680"/>
      <c r="DO12" s="680"/>
      <c r="DP12" s="681"/>
      <c r="DQ12" s="688">
        <v>165520</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244</v>
      </c>
      <c r="S13" s="680"/>
      <c r="T13" s="680"/>
      <c r="U13" s="680"/>
      <c r="V13" s="680"/>
      <c r="W13" s="680"/>
      <c r="X13" s="680"/>
      <c r="Y13" s="681"/>
      <c r="Z13" s="682" t="s">
        <v>244</v>
      </c>
      <c r="AA13" s="682"/>
      <c r="AB13" s="682"/>
      <c r="AC13" s="682"/>
      <c r="AD13" s="683" t="s">
        <v>254</v>
      </c>
      <c r="AE13" s="683"/>
      <c r="AF13" s="683"/>
      <c r="AG13" s="683"/>
      <c r="AH13" s="683"/>
      <c r="AI13" s="683"/>
      <c r="AJ13" s="683"/>
      <c r="AK13" s="683"/>
      <c r="AL13" s="684" t="s">
        <v>244</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1130337</v>
      </c>
      <c r="BH13" s="680"/>
      <c r="BI13" s="680"/>
      <c r="BJ13" s="680"/>
      <c r="BK13" s="680"/>
      <c r="BL13" s="680"/>
      <c r="BM13" s="680"/>
      <c r="BN13" s="681"/>
      <c r="BO13" s="682">
        <v>43.3</v>
      </c>
      <c r="BP13" s="682"/>
      <c r="BQ13" s="682"/>
      <c r="BR13" s="682"/>
      <c r="BS13" s="688" t="s">
        <v>132</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1333434</v>
      </c>
      <c r="CS13" s="680"/>
      <c r="CT13" s="680"/>
      <c r="CU13" s="680"/>
      <c r="CV13" s="680"/>
      <c r="CW13" s="680"/>
      <c r="CX13" s="680"/>
      <c r="CY13" s="681"/>
      <c r="CZ13" s="682">
        <v>11.9</v>
      </c>
      <c r="DA13" s="682"/>
      <c r="DB13" s="682"/>
      <c r="DC13" s="682"/>
      <c r="DD13" s="688">
        <v>327163</v>
      </c>
      <c r="DE13" s="680"/>
      <c r="DF13" s="680"/>
      <c r="DG13" s="680"/>
      <c r="DH13" s="680"/>
      <c r="DI13" s="680"/>
      <c r="DJ13" s="680"/>
      <c r="DK13" s="680"/>
      <c r="DL13" s="680"/>
      <c r="DM13" s="680"/>
      <c r="DN13" s="680"/>
      <c r="DO13" s="680"/>
      <c r="DP13" s="681"/>
      <c r="DQ13" s="688">
        <v>961261</v>
      </c>
      <c r="DR13" s="680"/>
      <c r="DS13" s="680"/>
      <c r="DT13" s="680"/>
      <c r="DU13" s="680"/>
      <c r="DV13" s="680"/>
      <c r="DW13" s="680"/>
      <c r="DX13" s="680"/>
      <c r="DY13" s="680"/>
      <c r="DZ13" s="680"/>
      <c r="EA13" s="680"/>
      <c r="EB13" s="680"/>
      <c r="EC13" s="689"/>
    </row>
    <row r="14" spans="2:143" ht="11.25" customHeight="1">
      <c r="B14" s="676" t="s">
        <v>257</v>
      </c>
      <c r="C14" s="677"/>
      <c r="D14" s="677"/>
      <c r="E14" s="677"/>
      <c r="F14" s="677"/>
      <c r="G14" s="677"/>
      <c r="H14" s="677"/>
      <c r="I14" s="677"/>
      <c r="J14" s="677"/>
      <c r="K14" s="677"/>
      <c r="L14" s="677"/>
      <c r="M14" s="677"/>
      <c r="N14" s="677"/>
      <c r="O14" s="677"/>
      <c r="P14" s="677"/>
      <c r="Q14" s="678"/>
      <c r="R14" s="679" t="s">
        <v>132</v>
      </c>
      <c r="S14" s="680"/>
      <c r="T14" s="680"/>
      <c r="U14" s="680"/>
      <c r="V14" s="680"/>
      <c r="W14" s="680"/>
      <c r="X14" s="680"/>
      <c r="Y14" s="681"/>
      <c r="Z14" s="682" t="s">
        <v>132</v>
      </c>
      <c r="AA14" s="682"/>
      <c r="AB14" s="682"/>
      <c r="AC14" s="682"/>
      <c r="AD14" s="683" t="s">
        <v>244</v>
      </c>
      <c r="AE14" s="683"/>
      <c r="AF14" s="683"/>
      <c r="AG14" s="683"/>
      <c r="AH14" s="683"/>
      <c r="AI14" s="683"/>
      <c r="AJ14" s="683"/>
      <c r="AK14" s="683"/>
      <c r="AL14" s="684" t="s">
        <v>132</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84692</v>
      </c>
      <c r="BH14" s="680"/>
      <c r="BI14" s="680"/>
      <c r="BJ14" s="680"/>
      <c r="BK14" s="680"/>
      <c r="BL14" s="680"/>
      <c r="BM14" s="680"/>
      <c r="BN14" s="681"/>
      <c r="BO14" s="682">
        <v>3.2</v>
      </c>
      <c r="BP14" s="682"/>
      <c r="BQ14" s="682"/>
      <c r="BR14" s="682"/>
      <c r="BS14" s="688" t="s">
        <v>132</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435384</v>
      </c>
      <c r="CS14" s="680"/>
      <c r="CT14" s="680"/>
      <c r="CU14" s="680"/>
      <c r="CV14" s="680"/>
      <c r="CW14" s="680"/>
      <c r="CX14" s="680"/>
      <c r="CY14" s="681"/>
      <c r="CZ14" s="682">
        <v>3.9</v>
      </c>
      <c r="DA14" s="682"/>
      <c r="DB14" s="682"/>
      <c r="DC14" s="682"/>
      <c r="DD14" s="688">
        <v>8104</v>
      </c>
      <c r="DE14" s="680"/>
      <c r="DF14" s="680"/>
      <c r="DG14" s="680"/>
      <c r="DH14" s="680"/>
      <c r="DI14" s="680"/>
      <c r="DJ14" s="680"/>
      <c r="DK14" s="680"/>
      <c r="DL14" s="680"/>
      <c r="DM14" s="680"/>
      <c r="DN14" s="680"/>
      <c r="DO14" s="680"/>
      <c r="DP14" s="681"/>
      <c r="DQ14" s="688">
        <v>427364</v>
      </c>
      <c r="DR14" s="680"/>
      <c r="DS14" s="680"/>
      <c r="DT14" s="680"/>
      <c r="DU14" s="680"/>
      <c r="DV14" s="680"/>
      <c r="DW14" s="680"/>
      <c r="DX14" s="680"/>
      <c r="DY14" s="680"/>
      <c r="DZ14" s="680"/>
      <c r="EA14" s="680"/>
      <c r="EB14" s="680"/>
      <c r="EC14" s="689"/>
    </row>
    <row r="15" spans="2:143" ht="11.25" customHeight="1">
      <c r="B15" s="676" t="s">
        <v>260</v>
      </c>
      <c r="C15" s="677"/>
      <c r="D15" s="677"/>
      <c r="E15" s="677"/>
      <c r="F15" s="677"/>
      <c r="G15" s="677"/>
      <c r="H15" s="677"/>
      <c r="I15" s="677"/>
      <c r="J15" s="677"/>
      <c r="K15" s="677"/>
      <c r="L15" s="677"/>
      <c r="M15" s="677"/>
      <c r="N15" s="677"/>
      <c r="O15" s="677"/>
      <c r="P15" s="677"/>
      <c r="Q15" s="678"/>
      <c r="R15" s="679">
        <v>28499</v>
      </c>
      <c r="S15" s="680"/>
      <c r="T15" s="680"/>
      <c r="U15" s="680"/>
      <c r="V15" s="680"/>
      <c r="W15" s="680"/>
      <c r="X15" s="680"/>
      <c r="Y15" s="681"/>
      <c r="Z15" s="682">
        <v>0.3</v>
      </c>
      <c r="AA15" s="682"/>
      <c r="AB15" s="682"/>
      <c r="AC15" s="682"/>
      <c r="AD15" s="683">
        <v>28499</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138826</v>
      </c>
      <c r="BH15" s="680"/>
      <c r="BI15" s="680"/>
      <c r="BJ15" s="680"/>
      <c r="BK15" s="680"/>
      <c r="BL15" s="680"/>
      <c r="BM15" s="680"/>
      <c r="BN15" s="681"/>
      <c r="BO15" s="682">
        <v>5.3</v>
      </c>
      <c r="BP15" s="682"/>
      <c r="BQ15" s="682"/>
      <c r="BR15" s="682"/>
      <c r="BS15" s="688" t="s">
        <v>132</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1342761</v>
      </c>
      <c r="CS15" s="680"/>
      <c r="CT15" s="680"/>
      <c r="CU15" s="680"/>
      <c r="CV15" s="680"/>
      <c r="CW15" s="680"/>
      <c r="CX15" s="680"/>
      <c r="CY15" s="681"/>
      <c r="CZ15" s="682">
        <v>12</v>
      </c>
      <c r="DA15" s="682"/>
      <c r="DB15" s="682"/>
      <c r="DC15" s="682"/>
      <c r="DD15" s="688">
        <v>135697</v>
      </c>
      <c r="DE15" s="680"/>
      <c r="DF15" s="680"/>
      <c r="DG15" s="680"/>
      <c r="DH15" s="680"/>
      <c r="DI15" s="680"/>
      <c r="DJ15" s="680"/>
      <c r="DK15" s="680"/>
      <c r="DL15" s="680"/>
      <c r="DM15" s="680"/>
      <c r="DN15" s="680"/>
      <c r="DO15" s="680"/>
      <c r="DP15" s="681"/>
      <c r="DQ15" s="688">
        <v>1067592</v>
      </c>
      <c r="DR15" s="680"/>
      <c r="DS15" s="680"/>
      <c r="DT15" s="680"/>
      <c r="DU15" s="680"/>
      <c r="DV15" s="680"/>
      <c r="DW15" s="680"/>
      <c r="DX15" s="680"/>
      <c r="DY15" s="680"/>
      <c r="DZ15" s="680"/>
      <c r="EA15" s="680"/>
      <c r="EB15" s="680"/>
      <c r="EC15" s="689"/>
    </row>
    <row r="16" spans="2:143" ht="11.25" customHeight="1">
      <c r="B16" s="676" t="s">
        <v>263</v>
      </c>
      <c r="C16" s="677"/>
      <c r="D16" s="677"/>
      <c r="E16" s="677"/>
      <c r="F16" s="677"/>
      <c r="G16" s="677"/>
      <c r="H16" s="677"/>
      <c r="I16" s="677"/>
      <c r="J16" s="677"/>
      <c r="K16" s="677"/>
      <c r="L16" s="677"/>
      <c r="M16" s="677"/>
      <c r="N16" s="677"/>
      <c r="O16" s="677"/>
      <c r="P16" s="677"/>
      <c r="Q16" s="678"/>
      <c r="R16" s="679" t="s">
        <v>132</v>
      </c>
      <c r="S16" s="680"/>
      <c r="T16" s="680"/>
      <c r="U16" s="680"/>
      <c r="V16" s="680"/>
      <c r="W16" s="680"/>
      <c r="X16" s="680"/>
      <c r="Y16" s="681"/>
      <c r="Z16" s="682" t="s">
        <v>132</v>
      </c>
      <c r="AA16" s="682"/>
      <c r="AB16" s="682"/>
      <c r="AC16" s="682"/>
      <c r="AD16" s="683" t="s">
        <v>132</v>
      </c>
      <c r="AE16" s="683"/>
      <c r="AF16" s="683"/>
      <c r="AG16" s="683"/>
      <c r="AH16" s="683"/>
      <c r="AI16" s="683"/>
      <c r="AJ16" s="683"/>
      <c r="AK16" s="683"/>
      <c r="AL16" s="684" t="s">
        <v>244</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132</v>
      </c>
      <c r="BH16" s="680"/>
      <c r="BI16" s="680"/>
      <c r="BJ16" s="680"/>
      <c r="BK16" s="680"/>
      <c r="BL16" s="680"/>
      <c r="BM16" s="680"/>
      <c r="BN16" s="681"/>
      <c r="BO16" s="682" t="s">
        <v>244</v>
      </c>
      <c r="BP16" s="682"/>
      <c r="BQ16" s="682"/>
      <c r="BR16" s="682"/>
      <c r="BS16" s="688" t="s">
        <v>132</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58190</v>
      </c>
      <c r="CS16" s="680"/>
      <c r="CT16" s="680"/>
      <c r="CU16" s="680"/>
      <c r="CV16" s="680"/>
      <c r="CW16" s="680"/>
      <c r="CX16" s="680"/>
      <c r="CY16" s="681"/>
      <c r="CZ16" s="682">
        <v>0.5</v>
      </c>
      <c r="DA16" s="682"/>
      <c r="DB16" s="682"/>
      <c r="DC16" s="682"/>
      <c r="DD16" s="688" t="s">
        <v>132</v>
      </c>
      <c r="DE16" s="680"/>
      <c r="DF16" s="680"/>
      <c r="DG16" s="680"/>
      <c r="DH16" s="680"/>
      <c r="DI16" s="680"/>
      <c r="DJ16" s="680"/>
      <c r="DK16" s="680"/>
      <c r="DL16" s="680"/>
      <c r="DM16" s="680"/>
      <c r="DN16" s="680"/>
      <c r="DO16" s="680"/>
      <c r="DP16" s="681"/>
      <c r="DQ16" s="688">
        <v>3989</v>
      </c>
      <c r="DR16" s="680"/>
      <c r="DS16" s="680"/>
      <c r="DT16" s="680"/>
      <c r="DU16" s="680"/>
      <c r="DV16" s="680"/>
      <c r="DW16" s="680"/>
      <c r="DX16" s="680"/>
      <c r="DY16" s="680"/>
      <c r="DZ16" s="680"/>
      <c r="EA16" s="680"/>
      <c r="EB16" s="680"/>
      <c r="EC16" s="689"/>
    </row>
    <row r="17" spans="2:133" ht="11.25" customHeight="1">
      <c r="B17" s="676" t="s">
        <v>266</v>
      </c>
      <c r="C17" s="677"/>
      <c r="D17" s="677"/>
      <c r="E17" s="677"/>
      <c r="F17" s="677"/>
      <c r="G17" s="677"/>
      <c r="H17" s="677"/>
      <c r="I17" s="677"/>
      <c r="J17" s="677"/>
      <c r="K17" s="677"/>
      <c r="L17" s="677"/>
      <c r="M17" s="677"/>
      <c r="N17" s="677"/>
      <c r="O17" s="677"/>
      <c r="P17" s="677"/>
      <c r="Q17" s="678"/>
      <c r="R17" s="679">
        <v>11733</v>
      </c>
      <c r="S17" s="680"/>
      <c r="T17" s="680"/>
      <c r="U17" s="680"/>
      <c r="V17" s="680"/>
      <c r="W17" s="680"/>
      <c r="X17" s="680"/>
      <c r="Y17" s="681"/>
      <c r="Z17" s="682">
        <v>0.1</v>
      </c>
      <c r="AA17" s="682"/>
      <c r="AB17" s="682"/>
      <c r="AC17" s="682"/>
      <c r="AD17" s="683">
        <v>11733</v>
      </c>
      <c r="AE17" s="683"/>
      <c r="AF17" s="683"/>
      <c r="AG17" s="683"/>
      <c r="AH17" s="683"/>
      <c r="AI17" s="683"/>
      <c r="AJ17" s="683"/>
      <c r="AK17" s="683"/>
      <c r="AL17" s="684">
        <v>0.2</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268</v>
      </c>
      <c r="BH17" s="680"/>
      <c r="BI17" s="680"/>
      <c r="BJ17" s="680"/>
      <c r="BK17" s="680"/>
      <c r="BL17" s="680"/>
      <c r="BM17" s="680"/>
      <c r="BN17" s="681"/>
      <c r="BO17" s="682" t="s">
        <v>132</v>
      </c>
      <c r="BP17" s="682"/>
      <c r="BQ17" s="682"/>
      <c r="BR17" s="682"/>
      <c r="BS17" s="688" t="s">
        <v>132</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1025720</v>
      </c>
      <c r="CS17" s="680"/>
      <c r="CT17" s="680"/>
      <c r="CU17" s="680"/>
      <c r="CV17" s="680"/>
      <c r="CW17" s="680"/>
      <c r="CX17" s="680"/>
      <c r="CY17" s="681"/>
      <c r="CZ17" s="682">
        <v>9.1</v>
      </c>
      <c r="DA17" s="682"/>
      <c r="DB17" s="682"/>
      <c r="DC17" s="682"/>
      <c r="DD17" s="688" t="s">
        <v>244</v>
      </c>
      <c r="DE17" s="680"/>
      <c r="DF17" s="680"/>
      <c r="DG17" s="680"/>
      <c r="DH17" s="680"/>
      <c r="DI17" s="680"/>
      <c r="DJ17" s="680"/>
      <c r="DK17" s="680"/>
      <c r="DL17" s="680"/>
      <c r="DM17" s="680"/>
      <c r="DN17" s="680"/>
      <c r="DO17" s="680"/>
      <c r="DP17" s="681"/>
      <c r="DQ17" s="688">
        <v>987987</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3837117</v>
      </c>
      <c r="S18" s="680"/>
      <c r="T18" s="680"/>
      <c r="U18" s="680"/>
      <c r="V18" s="680"/>
      <c r="W18" s="680"/>
      <c r="X18" s="680"/>
      <c r="Y18" s="681"/>
      <c r="Z18" s="682">
        <v>34</v>
      </c>
      <c r="AA18" s="682"/>
      <c r="AB18" s="682"/>
      <c r="AC18" s="682"/>
      <c r="AD18" s="683">
        <v>3440880</v>
      </c>
      <c r="AE18" s="683"/>
      <c r="AF18" s="683"/>
      <c r="AG18" s="683"/>
      <c r="AH18" s="683"/>
      <c r="AI18" s="683"/>
      <c r="AJ18" s="683"/>
      <c r="AK18" s="683"/>
      <c r="AL18" s="684">
        <v>51.9</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244</v>
      </c>
      <c r="BH18" s="680"/>
      <c r="BI18" s="680"/>
      <c r="BJ18" s="680"/>
      <c r="BK18" s="680"/>
      <c r="BL18" s="680"/>
      <c r="BM18" s="680"/>
      <c r="BN18" s="681"/>
      <c r="BO18" s="682" t="s">
        <v>244</v>
      </c>
      <c r="BP18" s="682"/>
      <c r="BQ18" s="682"/>
      <c r="BR18" s="682"/>
      <c r="BS18" s="688" t="s">
        <v>132</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268</v>
      </c>
      <c r="CS18" s="680"/>
      <c r="CT18" s="680"/>
      <c r="CU18" s="680"/>
      <c r="CV18" s="680"/>
      <c r="CW18" s="680"/>
      <c r="CX18" s="680"/>
      <c r="CY18" s="681"/>
      <c r="CZ18" s="682" t="s">
        <v>132</v>
      </c>
      <c r="DA18" s="682"/>
      <c r="DB18" s="682"/>
      <c r="DC18" s="682"/>
      <c r="DD18" s="688" t="s">
        <v>132</v>
      </c>
      <c r="DE18" s="680"/>
      <c r="DF18" s="680"/>
      <c r="DG18" s="680"/>
      <c r="DH18" s="680"/>
      <c r="DI18" s="680"/>
      <c r="DJ18" s="680"/>
      <c r="DK18" s="680"/>
      <c r="DL18" s="680"/>
      <c r="DM18" s="680"/>
      <c r="DN18" s="680"/>
      <c r="DO18" s="680"/>
      <c r="DP18" s="681"/>
      <c r="DQ18" s="688" t="s">
        <v>132</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3440880</v>
      </c>
      <c r="S19" s="680"/>
      <c r="T19" s="680"/>
      <c r="U19" s="680"/>
      <c r="V19" s="680"/>
      <c r="W19" s="680"/>
      <c r="X19" s="680"/>
      <c r="Y19" s="681"/>
      <c r="Z19" s="682">
        <v>30.5</v>
      </c>
      <c r="AA19" s="682"/>
      <c r="AB19" s="682"/>
      <c r="AC19" s="682"/>
      <c r="AD19" s="683">
        <v>3440880</v>
      </c>
      <c r="AE19" s="683"/>
      <c r="AF19" s="683"/>
      <c r="AG19" s="683"/>
      <c r="AH19" s="683"/>
      <c r="AI19" s="683"/>
      <c r="AJ19" s="683"/>
      <c r="AK19" s="683"/>
      <c r="AL19" s="684">
        <v>51.9</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118016</v>
      </c>
      <c r="BH19" s="680"/>
      <c r="BI19" s="680"/>
      <c r="BJ19" s="680"/>
      <c r="BK19" s="680"/>
      <c r="BL19" s="680"/>
      <c r="BM19" s="680"/>
      <c r="BN19" s="681"/>
      <c r="BO19" s="682">
        <v>4.5</v>
      </c>
      <c r="BP19" s="682"/>
      <c r="BQ19" s="682"/>
      <c r="BR19" s="682"/>
      <c r="BS19" s="688" t="s">
        <v>132</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254</v>
      </c>
      <c r="CS19" s="680"/>
      <c r="CT19" s="680"/>
      <c r="CU19" s="680"/>
      <c r="CV19" s="680"/>
      <c r="CW19" s="680"/>
      <c r="CX19" s="680"/>
      <c r="CY19" s="681"/>
      <c r="CZ19" s="682" t="s">
        <v>268</v>
      </c>
      <c r="DA19" s="682"/>
      <c r="DB19" s="682"/>
      <c r="DC19" s="682"/>
      <c r="DD19" s="688" t="s">
        <v>132</v>
      </c>
      <c r="DE19" s="680"/>
      <c r="DF19" s="680"/>
      <c r="DG19" s="680"/>
      <c r="DH19" s="680"/>
      <c r="DI19" s="680"/>
      <c r="DJ19" s="680"/>
      <c r="DK19" s="680"/>
      <c r="DL19" s="680"/>
      <c r="DM19" s="680"/>
      <c r="DN19" s="680"/>
      <c r="DO19" s="680"/>
      <c r="DP19" s="681"/>
      <c r="DQ19" s="688" t="s">
        <v>132</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396237</v>
      </c>
      <c r="S20" s="680"/>
      <c r="T20" s="680"/>
      <c r="U20" s="680"/>
      <c r="V20" s="680"/>
      <c r="W20" s="680"/>
      <c r="X20" s="680"/>
      <c r="Y20" s="681"/>
      <c r="Z20" s="682">
        <v>3.5</v>
      </c>
      <c r="AA20" s="682"/>
      <c r="AB20" s="682"/>
      <c r="AC20" s="682"/>
      <c r="AD20" s="683" t="s">
        <v>244</v>
      </c>
      <c r="AE20" s="683"/>
      <c r="AF20" s="683"/>
      <c r="AG20" s="683"/>
      <c r="AH20" s="683"/>
      <c r="AI20" s="683"/>
      <c r="AJ20" s="683"/>
      <c r="AK20" s="683"/>
      <c r="AL20" s="684" t="s">
        <v>132</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118016</v>
      </c>
      <c r="BH20" s="680"/>
      <c r="BI20" s="680"/>
      <c r="BJ20" s="680"/>
      <c r="BK20" s="680"/>
      <c r="BL20" s="680"/>
      <c r="BM20" s="680"/>
      <c r="BN20" s="681"/>
      <c r="BO20" s="682">
        <v>4.5</v>
      </c>
      <c r="BP20" s="682"/>
      <c r="BQ20" s="682"/>
      <c r="BR20" s="682"/>
      <c r="BS20" s="688" t="s">
        <v>132</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11234988</v>
      </c>
      <c r="CS20" s="680"/>
      <c r="CT20" s="680"/>
      <c r="CU20" s="680"/>
      <c r="CV20" s="680"/>
      <c r="CW20" s="680"/>
      <c r="CX20" s="680"/>
      <c r="CY20" s="681"/>
      <c r="CZ20" s="682">
        <v>100</v>
      </c>
      <c r="DA20" s="682"/>
      <c r="DB20" s="682"/>
      <c r="DC20" s="682"/>
      <c r="DD20" s="688">
        <v>894379</v>
      </c>
      <c r="DE20" s="680"/>
      <c r="DF20" s="680"/>
      <c r="DG20" s="680"/>
      <c r="DH20" s="680"/>
      <c r="DI20" s="680"/>
      <c r="DJ20" s="680"/>
      <c r="DK20" s="680"/>
      <c r="DL20" s="680"/>
      <c r="DM20" s="680"/>
      <c r="DN20" s="680"/>
      <c r="DO20" s="680"/>
      <c r="DP20" s="681"/>
      <c r="DQ20" s="688">
        <v>7746815</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132</v>
      </c>
      <c r="S21" s="680"/>
      <c r="T21" s="680"/>
      <c r="U21" s="680"/>
      <c r="V21" s="680"/>
      <c r="W21" s="680"/>
      <c r="X21" s="680"/>
      <c r="Y21" s="681"/>
      <c r="Z21" s="682" t="s">
        <v>132</v>
      </c>
      <c r="AA21" s="682"/>
      <c r="AB21" s="682"/>
      <c r="AC21" s="682"/>
      <c r="AD21" s="683" t="s">
        <v>244</v>
      </c>
      <c r="AE21" s="683"/>
      <c r="AF21" s="683"/>
      <c r="AG21" s="683"/>
      <c r="AH21" s="683"/>
      <c r="AI21" s="683"/>
      <c r="AJ21" s="683"/>
      <c r="AK21" s="683"/>
      <c r="AL21" s="684" t="s">
        <v>132</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3558</v>
      </c>
      <c r="BH21" s="680"/>
      <c r="BI21" s="680"/>
      <c r="BJ21" s="680"/>
      <c r="BK21" s="680"/>
      <c r="BL21" s="680"/>
      <c r="BM21" s="680"/>
      <c r="BN21" s="681"/>
      <c r="BO21" s="682">
        <v>0.1</v>
      </c>
      <c r="BP21" s="682"/>
      <c r="BQ21" s="682"/>
      <c r="BR21" s="682"/>
      <c r="BS21" s="688" t="s">
        <v>132</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7108359</v>
      </c>
      <c r="S22" s="680"/>
      <c r="T22" s="680"/>
      <c r="U22" s="680"/>
      <c r="V22" s="680"/>
      <c r="W22" s="680"/>
      <c r="X22" s="680"/>
      <c r="Y22" s="681"/>
      <c r="Z22" s="682">
        <v>62.9</v>
      </c>
      <c r="AA22" s="682"/>
      <c r="AB22" s="682"/>
      <c r="AC22" s="682"/>
      <c r="AD22" s="683">
        <v>6597664</v>
      </c>
      <c r="AE22" s="683"/>
      <c r="AF22" s="683"/>
      <c r="AG22" s="683"/>
      <c r="AH22" s="683"/>
      <c r="AI22" s="683"/>
      <c r="AJ22" s="683"/>
      <c r="AK22" s="683"/>
      <c r="AL22" s="684">
        <v>99.5</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254</v>
      </c>
      <c r="BH22" s="680"/>
      <c r="BI22" s="680"/>
      <c r="BJ22" s="680"/>
      <c r="BK22" s="680"/>
      <c r="BL22" s="680"/>
      <c r="BM22" s="680"/>
      <c r="BN22" s="681"/>
      <c r="BO22" s="682" t="s">
        <v>132</v>
      </c>
      <c r="BP22" s="682"/>
      <c r="BQ22" s="682"/>
      <c r="BR22" s="682"/>
      <c r="BS22" s="688" t="s">
        <v>132</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3380</v>
      </c>
      <c r="S23" s="680"/>
      <c r="T23" s="680"/>
      <c r="U23" s="680"/>
      <c r="V23" s="680"/>
      <c r="W23" s="680"/>
      <c r="X23" s="680"/>
      <c r="Y23" s="681"/>
      <c r="Z23" s="682">
        <v>0</v>
      </c>
      <c r="AA23" s="682"/>
      <c r="AB23" s="682"/>
      <c r="AC23" s="682"/>
      <c r="AD23" s="683">
        <v>3380</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114458</v>
      </c>
      <c r="BH23" s="680"/>
      <c r="BI23" s="680"/>
      <c r="BJ23" s="680"/>
      <c r="BK23" s="680"/>
      <c r="BL23" s="680"/>
      <c r="BM23" s="680"/>
      <c r="BN23" s="681"/>
      <c r="BO23" s="682">
        <v>4.4000000000000004</v>
      </c>
      <c r="BP23" s="682"/>
      <c r="BQ23" s="682"/>
      <c r="BR23" s="682"/>
      <c r="BS23" s="688" t="s">
        <v>132</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99148</v>
      </c>
      <c r="S24" s="680"/>
      <c r="T24" s="680"/>
      <c r="U24" s="680"/>
      <c r="V24" s="680"/>
      <c r="W24" s="680"/>
      <c r="X24" s="680"/>
      <c r="Y24" s="681"/>
      <c r="Z24" s="682">
        <v>0.9</v>
      </c>
      <c r="AA24" s="682"/>
      <c r="AB24" s="682"/>
      <c r="AC24" s="682"/>
      <c r="AD24" s="683" t="s">
        <v>132</v>
      </c>
      <c r="AE24" s="683"/>
      <c r="AF24" s="683"/>
      <c r="AG24" s="683"/>
      <c r="AH24" s="683"/>
      <c r="AI24" s="683"/>
      <c r="AJ24" s="683"/>
      <c r="AK24" s="683"/>
      <c r="AL24" s="684" t="s">
        <v>132</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132</v>
      </c>
      <c r="BH24" s="680"/>
      <c r="BI24" s="680"/>
      <c r="BJ24" s="680"/>
      <c r="BK24" s="680"/>
      <c r="BL24" s="680"/>
      <c r="BM24" s="680"/>
      <c r="BN24" s="681"/>
      <c r="BO24" s="682" t="s">
        <v>132</v>
      </c>
      <c r="BP24" s="682"/>
      <c r="BQ24" s="682"/>
      <c r="BR24" s="682"/>
      <c r="BS24" s="688" t="s">
        <v>244</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4675569</v>
      </c>
      <c r="CS24" s="669"/>
      <c r="CT24" s="669"/>
      <c r="CU24" s="669"/>
      <c r="CV24" s="669"/>
      <c r="CW24" s="669"/>
      <c r="CX24" s="669"/>
      <c r="CY24" s="670"/>
      <c r="CZ24" s="673">
        <v>41.6</v>
      </c>
      <c r="DA24" s="674"/>
      <c r="DB24" s="674"/>
      <c r="DC24" s="693"/>
      <c r="DD24" s="714">
        <v>3310976</v>
      </c>
      <c r="DE24" s="669"/>
      <c r="DF24" s="669"/>
      <c r="DG24" s="669"/>
      <c r="DH24" s="669"/>
      <c r="DI24" s="669"/>
      <c r="DJ24" s="669"/>
      <c r="DK24" s="670"/>
      <c r="DL24" s="714">
        <v>3229886</v>
      </c>
      <c r="DM24" s="669"/>
      <c r="DN24" s="669"/>
      <c r="DO24" s="669"/>
      <c r="DP24" s="669"/>
      <c r="DQ24" s="669"/>
      <c r="DR24" s="669"/>
      <c r="DS24" s="669"/>
      <c r="DT24" s="669"/>
      <c r="DU24" s="669"/>
      <c r="DV24" s="670"/>
      <c r="DW24" s="673">
        <v>46</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208408</v>
      </c>
      <c r="S25" s="680"/>
      <c r="T25" s="680"/>
      <c r="U25" s="680"/>
      <c r="V25" s="680"/>
      <c r="W25" s="680"/>
      <c r="X25" s="680"/>
      <c r="Y25" s="681"/>
      <c r="Z25" s="682">
        <v>1.8</v>
      </c>
      <c r="AA25" s="682"/>
      <c r="AB25" s="682"/>
      <c r="AC25" s="682"/>
      <c r="AD25" s="683">
        <v>22735</v>
      </c>
      <c r="AE25" s="683"/>
      <c r="AF25" s="683"/>
      <c r="AG25" s="683"/>
      <c r="AH25" s="683"/>
      <c r="AI25" s="683"/>
      <c r="AJ25" s="683"/>
      <c r="AK25" s="683"/>
      <c r="AL25" s="684">
        <v>0.3</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254</v>
      </c>
      <c r="BH25" s="680"/>
      <c r="BI25" s="680"/>
      <c r="BJ25" s="680"/>
      <c r="BK25" s="680"/>
      <c r="BL25" s="680"/>
      <c r="BM25" s="680"/>
      <c r="BN25" s="681"/>
      <c r="BO25" s="682" t="s">
        <v>244</v>
      </c>
      <c r="BP25" s="682"/>
      <c r="BQ25" s="682"/>
      <c r="BR25" s="682"/>
      <c r="BS25" s="688" t="s">
        <v>132</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1811289</v>
      </c>
      <c r="CS25" s="703"/>
      <c r="CT25" s="703"/>
      <c r="CU25" s="703"/>
      <c r="CV25" s="703"/>
      <c r="CW25" s="703"/>
      <c r="CX25" s="703"/>
      <c r="CY25" s="704"/>
      <c r="CZ25" s="684">
        <v>16.100000000000001</v>
      </c>
      <c r="DA25" s="715"/>
      <c r="DB25" s="715"/>
      <c r="DC25" s="717"/>
      <c r="DD25" s="688">
        <v>1678800</v>
      </c>
      <c r="DE25" s="703"/>
      <c r="DF25" s="703"/>
      <c r="DG25" s="703"/>
      <c r="DH25" s="703"/>
      <c r="DI25" s="703"/>
      <c r="DJ25" s="703"/>
      <c r="DK25" s="704"/>
      <c r="DL25" s="688">
        <v>1661763</v>
      </c>
      <c r="DM25" s="703"/>
      <c r="DN25" s="703"/>
      <c r="DO25" s="703"/>
      <c r="DP25" s="703"/>
      <c r="DQ25" s="703"/>
      <c r="DR25" s="703"/>
      <c r="DS25" s="703"/>
      <c r="DT25" s="703"/>
      <c r="DU25" s="703"/>
      <c r="DV25" s="704"/>
      <c r="DW25" s="684">
        <v>23.7</v>
      </c>
      <c r="DX25" s="715"/>
      <c r="DY25" s="715"/>
      <c r="DZ25" s="715"/>
      <c r="EA25" s="715"/>
      <c r="EB25" s="715"/>
      <c r="EC25" s="716"/>
    </row>
    <row r="26" spans="2:133" ht="11.25" customHeight="1">
      <c r="B26" s="676" t="s">
        <v>297</v>
      </c>
      <c r="C26" s="677"/>
      <c r="D26" s="677"/>
      <c r="E26" s="677"/>
      <c r="F26" s="677"/>
      <c r="G26" s="677"/>
      <c r="H26" s="677"/>
      <c r="I26" s="677"/>
      <c r="J26" s="677"/>
      <c r="K26" s="677"/>
      <c r="L26" s="677"/>
      <c r="M26" s="677"/>
      <c r="N26" s="677"/>
      <c r="O26" s="677"/>
      <c r="P26" s="677"/>
      <c r="Q26" s="678"/>
      <c r="R26" s="679">
        <v>19495</v>
      </c>
      <c r="S26" s="680"/>
      <c r="T26" s="680"/>
      <c r="U26" s="680"/>
      <c r="V26" s="680"/>
      <c r="W26" s="680"/>
      <c r="X26" s="680"/>
      <c r="Y26" s="681"/>
      <c r="Z26" s="682">
        <v>0.2</v>
      </c>
      <c r="AA26" s="682"/>
      <c r="AB26" s="682"/>
      <c r="AC26" s="682"/>
      <c r="AD26" s="683" t="s">
        <v>132</v>
      </c>
      <c r="AE26" s="683"/>
      <c r="AF26" s="683"/>
      <c r="AG26" s="683"/>
      <c r="AH26" s="683"/>
      <c r="AI26" s="683"/>
      <c r="AJ26" s="683"/>
      <c r="AK26" s="683"/>
      <c r="AL26" s="684" t="s">
        <v>132</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244</v>
      </c>
      <c r="BH26" s="680"/>
      <c r="BI26" s="680"/>
      <c r="BJ26" s="680"/>
      <c r="BK26" s="680"/>
      <c r="BL26" s="680"/>
      <c r="BM26" s="680"/>
      <c r="BN26" s="681"/>
      <c r="BO26" s="682" t="s">
        <v>132</v>
      </c>
      <c r="BP26" s="682"/>
      <c r="BQ26" s="682"/>
      <c r="BR26" s="682"/>
      <c r="BS26" s="688" t="s">
        <v>244</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1094394</v>
      </c>
      <c r="CS26" s="680"/>
      <c r="CT26" s="680"/>
      <c r="CU26" s="680"/>
      <c r="CV26" s="680"/>
      <c r="CW26" s="680"/>
      <c r="CX26" s="680"/>
      <c r="CY26" s="681"/>
      <c r="CZ26" s="684">
        <v>9.6999999999999993</v>
      </c>
      <c r="DA26" s="715"/>
      <c r="DB26" s="715"/>
      <c r="DC26" s="717"/>
      <c r="DD26" s="688">
        <v>1001445</v>
      </c>
      <c r="DE26" s="680"/>
      <c r="DF26" s="680"/>
      <c r="DG26" s="680"/>
      <c r="DH26" s="680"/>
      <c r="DI26" s="680"/>
      <c r="DJ26" s="680"/>
      <c r="DK26" s="681"/>
      <c r="DL26" s="688" t="s">
        <v>244</v>
      </c>
      <c r="DM26" s="680"/>
      <c r="DN26" s="680"/>
      <c r="DO26" s="680"/>
      <c r="DP26" s="680"/>
      <c r="DQ26" s="680"/>
      <c r="DR26" s="680"/>
      <c r="DS26" s="680"/>
      <c r="DT26" s="680"/>
      <c r="DU26" s="680"/>
      <c r="DV26" s="681"/>
      <c r="DW26" s="684" t="s">
        <v>132</v>
      </c>
      <c r="DX26" s="715"/>
      <c r="DY26" s="715"/>
      <c r="DZ26" s="715"/>
      <c r="EA26" s="715"/>
      <c r="EB26" s="715"/>
      <c r="EC26" s="716"/>
    </row>
    <row r="27" spans="2:133" ht="11.25" customHeight="1">
      <c r="B27" s="676" t="s">
        <v>300</v>
      </c>
      <c r="C27" s="677"/>
      <c r="D27" s="677"/>
      <c r="E27" s="677"/>
      <c r="F27" s="677"/>
      <c r="G27" s="677"/>
      <c r="H27" s="677"/>
      <c r="I27" s="677"/>
      <c r="J27" s="677"/>
      <c r="K27" s="677"/>
      <c r="L27" s="677"/>
      <c r="M27" s="677"/>
      <c r="N27" s="677"/>
      <c r="O27" s="677"/>
      <c r="P27" s="677"/>
      <c r="Q27" s="678"/>
      <c r="R27" s="679">
        <v>1139362</v>
      </c>
      <c r="S27" s="680"/>
      <c r="T27" s="680"/>
      <c r="U27" s="680"/>
      <c r="V27" s="680"/>
      <c r="W27" s="680"/>
      <c r="X27" s="680"/>
      <c r="Y27" s="681"/>
      <c r="Z27" s="682">
        <v>10.1</v>
      </c>
      <c r="AA27" s="682"/>
      <c r="AB27" s="682"/>
      <c r="AC27" s="682"/>
      <c r="AD27" s="683" t="s">
        <v>244</v>
      </c>
      <c r="AE27" s="683"/>
      <c r="AF27" s="683"/>
      <c r="AG27" s="683"/>
      <c r="AH27" s="683"/>
      <c r="AI27" s="683"/>
      <c r="AJ27" s="683"/>
      <c r="AK27" s="683"/>
      <c r="AL27" s="684" t="s">
        <v>132</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2609441</v>
      </c>
      <c r="BH27" s="680"/>
      <c r="BI27" s="680"/>
      <c r="BJ27" s="680"/>
      <c r="BK27" s="680"/>
      <c r="BL27" s="680"/>
      <c r="BM27" s="680"/>
      <c r="BN27" s="681"/>
      <c r="BO27" s="682">
        <v>100</v>
      </c>
      <c r="BP27" s="682"/>
      <c r="BQ27" s="682"/>
      <c r="BR27" s="682"/>
      <c r="BS27" s="688">
        <v>12428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1838560</v>
      </c>
      <c r="CS27" s="703"/>
      <c r="CT27" s="703"/>
      <c r="CU27" s="703"/>
      <c r="CV27" s="703"/>
      <c r="CW27" s="703"/>
      <c r="CX27" s="703"/>
      <c r="CY27" s="704"/>
      <c r="CZ27" s="684">
        <v>16.399999999999999</v>
      </c>
      <c r="DA27" s="715"/>
      <c r="DB27" s="715"/>
      <c r="DC27" s="717"/>
      <c r="DD27" s="688">
        <v>644189</v>
      </c>
      <c r="DE27" s="703"/>
      <c r="DF27" s="703"/>
      <c r="DG27" s="703"/>
      <c r="DH27" s="703"/>
      <c r="DI27" s="703"/>
      <c r="DJ27" s="703"/>
      <c r="DK27" s="704"/>
      <c r="DL27" s="688">
        <v>580728</v>
      </c>
      <c r="DM27" s="703"/>
      <c r="DN27" s="703"/>
      <c r="DO27" s="703"/>
      <c r="DP27" s="703"/>
      <c r="DQ27" s="703"/>
      <c r="DR27" s="703"/>
      <c r="DS27" s="703"/>
      <c r="DT27" s="703"/>
      <c r="DU27" s="703"/>
      <c r="DV27" s="704"/>
      <c r="DW27" s="684">
        <v>8.3000000000000007</v>
      </c>
      <c r="DX27" s="715"/>
      <c r="DY27" s="715"/>
      <c r="DZ27" s="715"/>
      <c r="EA27" s="715"/>
      <c r="EB27" s="715"/>
      <c r="EC27" s="716"/>
    </row>
    <row r="28" spans="2:133" ht="11.25" customHeight="1">
      <c r="B28" s="721" t="s">
        <v>303</v>
      </c>
      <c r="C28" s="722"/>
      <c r="D28" s="722"/>
      <c r="E28" s="722"/>
      <c r="F28" s="722"/>
      <c r="G28" s="722"/>
      <c r="H28" s="722"/>
      <c r="I28" s="722"/>
      <c r="J28" s="722"/>
      <c r="K28" s="722"/>
      <c r="L28" s="722"/>
      <c r="M28" s="722"/>
      <c r="N28" s="722"/>
      <c r="O28" s="722"/>
      <c r="P28" s="722"/>
      <c r="Q28" s="723"/>
      <c r="R28" s="679" t="s">
        <v>132</v>
      </c>
      <c r="S28" s="680"/>
      <c r="T28" s="680"/>
      <c r="U28" s="680"/>
      <c r="V28" s="680"/>
      <c r="W28" s="680"/>
      <c r="X28" s="680"/>
      <c r="Y28" s="681"/>
      <c r="Z28" s="682" t="s">
        <v>132</v>
      </c>
      <c r="AA28" s="682"/>
      <c r="AB28" s="682"/>
      <c r="AC28" s="682"/>
      <c r="AD28" s="683" t="s">
        <v>244</v>
      </c>
      <c r="AE28" s="683"/>
      <c r="AF28" s="683"/>
      <c r="AG28" s="683"/>
      <c r="AH28" s="683"/>
      <c r="AI28" s="683"/>
      <c r="AJ28" s="683"/>
      <c r="AK28" s="683"/>
      <c r="AL28" s="684" t="s">
        <v>244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1025720</v>
      </c>
      <c r="CS28" s="680"/>
      <c r="CT28" s="680"/>
      <c r="CU28" s="680"/>
      <c r="CV28" s="680"/>
      <c r="CW28" s="680"/>
      <c r="CX28" s="680"/>
      <c r="CY28" s="681"/>
      <c r="CZ28" s="684">
        <v>9.1</v>
      </c>
      <c r="DA28" s="715"/>
      <c r="DB28" s="715"/>
      <c r="DC28" s="717"/>
      <c r="DD28" s="688">
        <v>987987</v>
      </c>
      <c r="DE28" s="680"/>
      <c r="DF28" s="680"/>
      <c r="DG28" s="680"/>
      <c r="DH28" s="680"/>
      <c r="DI28" s="680"/>
      <c r="DJ28" s="680"/>
      <c r="DK28" s="681"/>
      <c r="DL28" s="688">
        <v>987395</v>
      </c>
      <c r="DM28" s="680"/>
      <c r="DN28" s="680"/>
      <c r="DO28" s="680"/>
      <c r="DP28" s="680"/>
      <c r="DQ28" s="680"/>
      <c r="DR28" s="680"/>
      <c r="DS28" s="680"/>
      <c r="DT28" s="680"/>
      <c r="DU28" s="680"/>
      <c r="DV28" s="681"/>
      <c r="DW28" s="684">
        <v>14.1</v>
      </c>
      <c r="DX28" s="715"/>
      <c r="DY28" s="715"/>
      <c r="DZ28" s="715"/>
      <c r="EA28" s="715"/>
      <c r="EB28" s="715"/>
      <c r="EC28" s="716"/>
    </row>
    <row r="29" spans="2:133" ht="11.25" customHeight="1">
      <c r="B29" s="676" t="s">
        <v>305</v>
      </c>
      <c r="C29" s="677"/>
      <c r="D29" s="677"/>
      <c r="E29" s="677"/>
      <c r="F29" s="677"/>
      <c r="G29" s="677"/>
      <c r="H29" s="677"/>
      <c r="I29" s="677"/>
      <c r="J29" s="677"/>
      <c r="K29" s="677"/>
      <c r="L29" s="677"/>
      <c r="M29" s="677"/>
      <c r="N29" s="677"/>
      <c r="O29" s="677"/>
      <c r="P29" s="677"/>
      <c r="Q29" s="678"/>
      <c r="R29" s="679">
        <v>898137</v>
      </c>
      <c r="S29" s="680"/>
      <c r="T29" s="680"/>
      <c r="U29" s="680"/>
      <c r="V29" s="680"/>
      <c r="W29" s="680"/>
      <c r="X29" s="680"/>
      <c r="Y29" s="681"/>
      <c r="Z29" s="682">
        <v>8</v>
      </c>
      <c r="AA29" s="682"/>
      <c r="AB29" s="682"/>
      <c r="AC29" s="682"/>
      <c r="AD29" s="683" t="s">
        <v>132</v>
      </c>
      <c r="AE29" s="683"/>
      <c r="AF29" s="683"/>
      <c r="AG29" s="683"/>
      <c r="AH29" s="683"/>
      <c r="AI29" s="683"/>
      <c r="AJ29" s="683"/>
      <c r="AK29" s="683"/>
      <c r="AL29" s="684" t="s">
        <v>132</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1023463</v>
      </c>
      <c r="CS29" s="703"/>
      <c r="CT29" s="703"/>
      <c r="CU29" s="703"/>
      <c r="CV29" s="703"/>
      <c r="CW29" s="703"/>
      <c r="CX29" s="703"/>
      <c r="CY29" s="704"/>
      <c r="CZ29" s="684">
        <v>9.1</v>
      </c>
      <c r="DA29" s="715"/>
      <c r="DB29" s="715"/>
      <c r="DC29" s="717"/>
      <c r="DD29" s="688">
        <v>985730</v>
      </c>
      <c r="DE29" s="703"/>
      <c r="DF29" s="703"/>
      <c r="DG29" s="703"/>
      <c r="DH29" s="703"/>
      <c r="DI29" s="703"/>
      <c r="DJ29" s="703"/>
      <c r="DK29" s="704"/>
      <c r="DL29" s="688">
        <v>985138</v>
      </c>
      <c r="DM29" s="703"/>
      <c r="DN29" s="703"/>
      <c r="DO29" s="703"/>
      <c r="DP29" s="703"/>
      <c r="DQ29" s="703"/>
      <c r="DR29" s="703"/>
      <c r="DS29" s="703"/>
      <c r="DT29" s="703"/>
      <c r="DU29" s="703"/>
      <c r="DV29" s="704"/>
      <c r="DW29" s="684">
        <v>14</v>
      </c>
      <c r="DX29" s="715"/>
      <c r="DY29" s="715"/>
      <c r="DZ29" s="715"/>
      <c r="EA29" s="715"/>
      <c r="EB29" s="715"/>
      <c r="EC29" s="716"/>
    </row>
    <row r="30" spans="2:133" ht="11.25" customHeight="1">
      <c r="B30" s="676" t="s">
        <v>309</v>
      </c>
      <c r="C30" s="677"/>
      <c r="D30" s="677"/>
      <c r="E30" s="677"/>
      <c r="F30" s="677"/>
      <c r="G30" s="677"/>
      <c r="H30" s="677"/>
      <c r="I30" s="677"/>
      <c r="J30" s="677"/>
      <c r="K30" s="677"/>
      <c r="L30" s="677"/>
      <c r="M30" s="677"/>
      <c r="N30" s="677"/>
      <c r="O30" s="677"/>
      <c r="P30" s="677"/>
      <c r="Q30" s="678"/>
      <c r="R30" s="679">
        <v>5378</v>
      </c>
      <c r="S30" s="680"/>
      <c r="T30" s="680"/>
      <c r="U30" s="680"/>
      <c r="V30" s="680"/>
      <c r="W30" s="680"/>
      <c r="X30" s="680"/>
      <c r="Y30" s="681"/>
      <c r="Z30" s="682">
        <v>0</v>
      </c>
      <c r="AA30" s="682"/>
      <c r="AB30" s="682"/>
      <c r="AC30" s="682"/>
      <c r="AD30" s="683">
        <v>5045</v>
      </c>
      <c r="AE30" s="683"/>
      <c r="AF30" s="683"/>
      <c r="AG30" s="683"/>
      <c r="AH30" s="683"/>
      <c r="AI30" s="683"/>
      <c r="AJ30" s="683"/>
      <c r="AK30" s="683"/>
      <c r="AL30" s="684">
        <v>0.1</v>
      </c>
      <c r="AM30" s="685"/>
      <c r="AN30" s="685"/>
      <c r="AO30" s="686"/>
      <c r="AP30" s="727" t="s">
        <v>310</v>
      </c>
      <c r="AQ30" s="728"/>
      <c r="AR30" s="728"/>
      <c r="AS30" s="728"/>
      <c r="AT30" s="733" t="s">
        <v>311</v>
      </c>
      <c r="AU30" s="230"/>
      <c r="AV30" s="230"/>
      <c r="AW30" s="230"/>
      <c r="AX30" s="665" t="s">
        <v>189</v>
      </c>
      <c r="AY30" s="666"/>
      <c r="AZ30" s="666"/>
      <c r="BA30" s="666"/>
      <c r="BB30" s="666"/>
      <c r="BC30" s="666"/>
      <c r="BD30" s="666"/>
      <c r="BE30" s="666"/>
      <c r="BF30" s="667"/>
      <c r="BG30" s="739">
        <v>98.5</v>
      </c>
      <c r="BH30" s="740"/>
      <c r="BI30" s="740"/>
      <c r="BJ30" s="740"/>
      <c r="BK30" s="740"/>
      <c r="BL30" s="740"/>
      <c r="BM30" s="674">
        <v>87.2</v>
      </c>
      <c r="BN30" s="740"/>
      <c r="BO30" s="740"/>
      <c r="BP30" s="740"/>
      <c r="BQ30" s="741"/>
      <c r="BR30" s="739">
        <v>98.5</v>
      </c>
      <c r="BS30" s="740"/>
      <c r="BT30" s="740"/>
      <c r="BU30" s="740"/>
      <c r="BV30" s="740"/>
      <c r="BW30" s="740"/>
      <c r="BX30" s="674">
        <v>87.8</v>
      </c>
      <c r="BY30" s="740"/>
      <c r="BZ30" s="740"/>
      <c r="CA30" s="740"/>
      <c r="CB30" s="741"/>
      <c r="CD30" s="744"/>
      <c r="CE30" s="745"/>
      <c r="CF30" s="694" t="s">
        <v>312</v>
      </c>
      <c r="CG30" s="695"/>
      <c r="CH30" s="695"/>
      <c r="CI30" s="695"/>
      <c r="CJ30" s="695"/>
      <c r="CK30" s="695"/>
      <c r="CL30" s="695"/>
      <c r="CM30" s="695"/>
      <c r="CN30" s="695"/>
      <c r="CO30" s="695"/>
      <c r="CP30" s="695"/>
      <c r="CQ30" s="696"/>
      <c r="CR30" s="679">
        <v>953549</v>
      </c>
      <c r="CS30" s="680"/>
      <c r="CT30" s="680"/>
      <c r="CU30" s="680"/>
      <c r="CV30" s="680"/>
      <c r="CW30" s="680"/>
      <c r="CX30" s="680"/>
      <c r="CY30" s="681"/>
      <c r="CZ30" s="684">
        <v>8.5</v>
      </c>
      <c r="DA30" s="715"/>
      <c r="DB30" s="715"/>
      <c r="DC30" s="717"/>
      <c r="DD30" s="688">
        <v>915883</v>
      </c>
      <c r="DE30" s="680"/>
      <c r="DF30" s="680"/>
      <c r="DG30" s="680"/>
      <c r="DH30" s="680"/>
      <c r="DI30" s="680"/>
      <c r="DJ30" s="680"/>
      <c r="DK30" s="681"/>
      <c r="DL30" s="688">
        <v>915321</v>
      </c>
      <c r="DM30" s="680"/>
      <c r="DN30" s="680"/>
      <c r="DO30" s="680"/>
      <c r="DP30" s="680"/>
      <c r="DQ30" s="680"/>
      <c r="DR30" s="680"/>
      <c r="DS30" s="680"/>
      <c r="DT30" s="680"/>
      <c r="DU30" s="680"/>
      <c r="DV30" s="681"/>
      <c r="DW30" s="684">
        <v>13</v>
      </c>
      <c r="DX30" s="715"/>
      <c r="DY30" s="715"/>
      <c r="DZ30" s="715"/>
      <c r="EA30" s="715"/>
      <c r="EB30" s="715"/>
      <c r="EC30" s="716"/>
    </row>
    <row r="31" spans="2:133" ht="11.25" customHeight="1">
      <c r="B31" s="676" t="s">
        <v>313</v>
      </c>
      <c r="C31" s="677"/>
      <c r="D31" s="677"/>
      <c r="E31" s="677"/>
      <c r="F31" s="677"/>
      <c r="G31" s="677"/>
      <c r="H31" s="677"/>
      <c r="I31" s="677"/>
      <c r="J31" s="677"/>
      <c r="K31" s="677"/>
      <c r="L31" s="677"/>
      <c r="M31" s="677"/>
      <c r="N31" s="677"/>
      <c r="O31" s="677"/>
      <c r="P31" s="677"/>
      <c r="Q31" s="678"/>
      <c r="R31" s="679">
        <v>17041</v>
      </c>
      <c r="S31" s="680"/>
      <c r="T31" s="680"/>
      <c r="U31" s="680"/>
      <c r="V31" s="680"/>
      <c r="W31" s="680"/>
      <c r="X31" s="680"/>
      <c r="Y31" s="681"/>
      <c r="Z31" s="682">
        <v>0.2</v>
      </c>
      <c r="AA31" s="682"/>
      <c r="AB31" s="682"/>
      <c r="AC31" s="682"/>
      <c r="AD31" s="683" t="s">
        <v>132</v>
      </c>
      <c r="AE31" s="683"/>
      <c r="AF31" s="683"/>
      <c r="AG31" s="683"/>
      <c r="AH31" s="683"/>
      <c r="AI31" s="683"/>
      <c r="AJ31" s="683"/>
      <c r="AK31" s="683"/>
      <c r="AL31" s="684" t="s">
        <v>132</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99.1</v>
      </c>
      <c r="BH31" s="703"/>
      <c r="BI31" s="703"/>
      <c r="BJ31" s="703"/>
      <c r="BK31" s="703"/>
      <c r="BL31" s="703"/>
      <c r="BM31" s="685">
        <v>92.2</v>
      </c>
      <c r="BN31" s="737"/>
      <c r="BO31" s="737"/>
      <c r="BP31" s="737"/>
      <c r="BQ31" s="738"/>
      <c r="BR31" s="736">
        <v>98.9</v>
      </c>
      <c r="BS31" s="703"/>
      <c r="BT31" s="703"/>
      <c r="BU31" s="703"/>
      <c r="BV31" s="703"/>
      <c r="BW31" s="703"/>
      <c r="BX31" s="685">
        <v>92.5</v>
      </c>
      <c r="BY31" s="737"/>
      <c r="BZ31" s="737"/>
      <c r="CA31" s="737"/>
      <c r="CB31" s="738"/>
      <c r="CD31" s="744"/>
      <c r="CE31" s="745"/>
      <c r="CF31" s="694" t="s">
        <v>316</v>
      </c>
      <c r="CG31" s="695"/>
      <c r="CH31" s="695"/>
      <c r="CI31" s="695"/>
      <c r="CJ31" s="695"/>
      <c r="CK31" s="695"/>
      <c r="CL31" s="695"/>
      <c r="CM31" s="695"/>
      <c r="CN31" s="695"/>
      <c r="CO31" s="695"/>
      <c r="CP31" s="695"/>
      <c r="CQ31" s="696"/>
      <c r="CR31" s="679">
        <v>69914</v>
      </c>
      <c r="CS31" s="703"/>
      <c r="CT31" s="703"/>
      <c r="CU31" s="703"/>
      <c r="CV31" s="703"/>
      <c r="CW31" s="703"/>
      <c r="CX31" s="703"/>
      <c r="CY31" s="704"/>
      <c r="CZ31" s="684">
        <v>0.6</v>
      </c>
      <c r="DA31" s="715"/>
      <c r="DB31" s="715"/>
      <c r="DC31" s="717"/>
      <c r="DD31" s="688">
        <v>69847</v>
      </c>
      <c r="DE31" s="703"/>
      <c r="DF31" s="703"/>
      <c r="DG31" s="703"/>
      <c r="DH31" s="703"/>
      <c r="DI31" s="703"/>
      <c r="DJ31" s="703"/>
      <c r="DK31" s="704"/>
      <c r="DL31" s="688">
        <v>69817</v>
      </c>
      <c r="DM31" s="703"/>
      <c r="DN31" s="703"/>
      <c r="DO31" s="703"/>
      <c r="DP31" s="703"/>
      <c r="DQ31" s="703"/>
      <c r="DR31" s="703"/>
      <c r="DS31" s="703"/>
      <c r="DT31" s="703"/>
      <c r="DU31" s="703"/>
      <c r="DV31" s="704"/>
      <c r="DW31" s="684">
        <v>1</v>
      </c>
      <c r="DX31" s="715"/>
      <c r="DY31" s="715"/>
      <c r="DZ31" s="715"/>
      <c r="EA31" s="715"/>
      <c r="EB31" s="715"/>
      <c r="EC31" s="716"/>
    </row>
    <row r="32" spans="2:133" ht="11.25" customHeight="1">
      <c r="B32" s="676" t="s">
        <v>317</v>
      </c>
      <c r="C32" s="677"/>
      <c r="D32" s="677"/>
      <c r="E32" s="677"/>
      <c r="F32" s="677"/>
      <c r="G32" s="677"/>
      <c r="H32" s="677"/>
      <c r="I32" s="677"/>
      <c r="J32" s="677"/>
      <c r="K32" s="677"/>
      <c r="L32" s="677"/>
      <c r="M32" s="677"/>
      <c r="N32" s="677"/>
      <c r="O32" s="677"/>
      <c r="P32" s="677"/>
      <c r="Q32" s="678"/>
      <c r="R32" s="679">
        <v>156628</v>
      </c>
      <c r="S32" s="680"/>
      <c r="T32" s="680"/>
      <c r="U32" s="680"/>
      <c r="V32" s="680"/>
      <c r="W32" s="680"/>
      <c r="X32" s="680"/>
      <c r="Y32" s="681"/>
      <c r="Z32" s="682">
        <v>1.4</v>
      </c>
      <c r="AA32" s="682"/>
      <c r="AB32" s="682"/>
      <c r="AC32" s="682"/>
      <c r="AD32" s="683" t="s">
        <v>132</v>
      </c>
      <c r="AE32" s="683"/>
      <c r="AF32" s="683"/>
      <c r="AG32" s="683"/>
      <c r="AH32" s="683"/>
      <c r="AI32" s="683"/>
      <c r="AJ32" s="683"/>
      <c r="AK32" s="683"/>
      <c r="AL32" s="684" t="s">
        <v>244</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97.9</v>
      </c>
      <c r="BH32" s="749"/>
      <c r="BI32" s="749"/>
      <c r="BJ32" s="749"/>
      <c r="BK32" s="749"/>
      <c r="BL32" s="749"/>
      <c r="BM32" s="750">
        <v>81.599999999999994</v>
      </c>
      <c r="BN32" s="749"/>
      <c r="BO32" s="749"/>
      <c r="BP32" s="749"/>
      <c r="BQ32" s="751"/>
      <c r="BR32" s="748">
        <v>97.9</v>
      </c>
      <c r="BS32" s="749"/>
      <c r="BT32" s="749"/>
      <c r="BU32" s="749"/>
      <c r="BV32" s="749"/>
      <c r="BW32" s="749"/>
      <c r="BX32" s="750">
        <v>82.5</v>
      </c>
      <c r="BY32" s="749"/>
      <c r="BZ32" s="749"/>
      <c r="CA32" s="749"/>
      <c r="CB32" s="751"/>
      <c r="CD32" s="746"/>
      <c r="CE32" s="747"/>
      <c r="CF32" s="694" t="s">
        <v>319</v>
      </c>
      <c r="CG32" s="695"/>
      <c r="CH32" s="695"/>
      <c r="CI32" s="695"/>
      <c r="CJ32" s="695"/>
      <c r="CK32" s="695"/>
      <c r="CL32" s="695"/>
      <c r="CM32" s="695"/>
      <c r="CN32" s="695"/>
      <c r="CO32" s="695"/>
      <c r="CP32" s="695"/>
      <c r="CQ32" s="696"/>
      <c r="CR32" s="679">
        <v>2257</v>
      </c>
      <c r="CS32" s="680"/>
      <c r="CT32" s="680"/>
      <c r="CU32" s="680"/>
      <c r="CV32" s="680"/>
      <c r="CW32" s="680"/>
      <c r="CX32" s="680"/>
      <c r="CY32" s="681"/>
      <c r="CZ32" s="684">
        <v>0</v>
      </c>
      <c r="DA32" s="715"/>
      <c r="DB32" s="715"/>
      <c r="DC32" s="717"/>
      <c r="DD32" s="688">
        <v>2257</v>
      </c>
      <c r="DE32" s="680"/>
      <c r="DF32" s="680"/>
      <c r="DG32" s="680"/>
      <c r="DH32" s="680"/>
      <c r="DI32" s="680"/>
      <c r="DJ32" s="680"/>
      <c r="DK32" s="681"/>
      <c r="DL32" s="688">
        <v>2257</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320</v>
      </c>
      <c r="C33" s="677"/>
      <c r="D33" s="677"/>
      <c r="E33" s="677"/>
      <c r="F33" s="677"/>
      <c r="G33" s="677"/>
      <c r="H33" s="677"/>
      <c r="I33" s="677"/>
      <c r="J33" s="677"/>
      <c r="K33" s="677"/>
      <c r="L33" s="677"/>
      <c r="M33" s="677"/>
      <c r="N33" s="677"/>
      <c r="O33" s="677"/>
      <c r="P33" s="677"/>
      <c r="Q33" s="678"/>
      <c r="R33" s="679">
        <v>33987</v>
      </c>
      <c r="S33" s="680"/>
      <c r="T33" s="680"/>
      <c r="U33" s="680"/>
      <c r="V33" s="680"/>
      <c r="W33" s="680"/>
      <c r="X33" s="680"/>
      <c r="Y33" s="681"/>
      <c r="Z33" s="682">
        <v>0.3</v>
      </c>
      <c r="AA33" s="682"/>
      <c r="AB33" s="682"/>
      <c r="AC33" s="682"/>
      <c r="AD33" s="683" t="s">
        <v>132</v>
      </c>
      <c r="AE33" s="683"/>
      <c r="AF33" s="683"/>
      <c r="AG33" s="683"/>
      <c r="AH33" s="683"/>
      <c r="AI33" s="683"/>
      <c r="AJ33" s="683"/>
      <c r="AK33" s="683"/>
      <c r="AL33" s="684" t="s">
        <v>132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5606850</v>
      </c>
      <c r="CS33" s="703"/>
      <c r="CT33" s="703"/>
      <c r="CU33" s="703"/>
      <c r="CV33" s="703"/>
      <c r="CW33" s="703"/>
      <c r="CX33" s="703"/>
      <c r="CY33" s="704"/>
      <c r="CZ33" s="684">
        <v>49.9</v>
      </c>
      <c r="DA33" s="715"/>
      <c r="DB33" s="715"/>
      <c r="DC33" s="717"/>
      <c r="DD33" s="688">
        <v>4270484</v>
      </c>
      <c r="DE33" s="703"/>
      <c r="DF33" s="703"/>
      <c r="DG33" s="703"/>
      <c r="DH33" s="703"/>
      <c r="DI33" s="703"/>
      <c r="DJ33" s="703"/>
      <c r="DK33" s="704"/>
      <c r="DL33" s="688">
        <v>3694978</v>
      </c>
      <c r="DM33" s="703"/>
      <c r="DN33" s="703"/>
      <c r="DO33" s="703"/>
      <c r="DP33" s="703"/>
      <c r="DQ33" s="703"/>
      <c r="DR33" s="703"/>
      <c r="DS33" s="703"/>
      <c r="DT33" s="703"/>
      <c r="DU33" s="703"/>
      <c r="DV33" s="704"/>
      <c r="DW33" s="684">
        <v>52.6</v>
      </c>
      <c r="DX33" s="715"/>
      <c r="DY33" s="715"/>
      <c r="DZ33" s="715"/>
      <c r="EA33" s="715"/>
      <c r="EB33" s="715"/>
      <c r="EC33" s="716"/>
    </row>
    <row r="34" spans="2:133" ht="11.25" customHeight="1">
      <c r="B34" s="676" t="s">
        <v>322</v>
      </c>
      <c r="C34" s="677"/>
      <c r="D34" s="677"/>
      <c r="E34" s="677"/>
      <c r="F34" s="677"/>
      <c r="G34" s="677"/>
      <c r="H34" s="677"/>
      <c r="I34" s="677"/>
      <c r="J34" s="677"/>
      <c r="K34" s="677"/>
      <c r="L34" s="677"/>
      <c r="M34" s="677"/>
      <c r="N34" s="677"/>
      <c r="O34" s="677"/>
      <c r="P34" s="677"/>
      <c r="Q34" s="678"/>
      <c r="R34" s="679">
        <v>879862</v>
      </c>
      <c r="S34" s="680"/>
      <c r="T34" s="680"/>
      <c r="U34" s="680"/>
      <c r="V34" s="680"/>
      <c r="W34" s="680"/>
      <c r="X34" s="680"/>
      <c r="Y34" s="681"/>
      <c r="Z34" s="682">
        <v>7.8</v>
      </c>
      <c r="AA34" s="682"/>
      <c r="AB34" s="682"/>
      <c r="AC34" s="682"/>
      <c r="AD34" s="683" t="s">
        <v>132</v>
      </c>
      <c r="AE34" s="683"/>
      <c r="AF34" s="683"/>
      <c r="AG34" s="683"/>
      <c r="AH34" s="683"/>
      <c r="AI34" s="683"/>
      <c r="AJ34" s="683"/>
      <c r="AK34" s="683"/>
      <c r="AL34" s="684" t="s">
        <v>268</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1526401</v>
      </c>
      <c r="CS34" s="680"/>
      <c r="CT34" s="680"/>
      <c r="CU34" s="680"/>
      <c r="CV34" s="680"/>
      <c r="CW34" s="680"/>
      <c r="CX34" s="680"/>
      <c r="CY34" s="681"/>
      <c r="CZ34" s="684">
        <v>13.6</v>
      </c>
      <c r="DA34" s="715"/>
      <c r="DB34" s="715"/>
      <c r="DC34" s="717"/>
      <c r="DD34" s="688">
        <v>1311566</v>
      </c>
      <c r="DE34" s="680"/>
      <c r="DF34" s="680"/>
      <c r="DG34" s="680"/>
      <c r="DH34" s="680"/>
      <c r="DI34" s="680"/>
      <c r="DJ34" s="680"/>
      <c r="DK34" s="681"/>
      <c r="DL34" s="688">
        <v>1220705</v>
      </c>
      <c r="DM34" s="680"/>
      <c r="DN34" s="680"/>
      <c r="DO34" s="680"/>
      <c r="DP34" s="680"/>
      <c r="DQ34" s="680"/>
      <c r="DR34" s="680"/>
      <c r="DS34" s="680"/>
      <c r="DT34" s="680"/>
      <c r="DU34" s="680"/>
      <c r="DV34" s="681"/>
      <c r="DW34" s="684">
        <v>17.399999999999999</v>
      </c>
      <c r="DX34" s="715"/>
      <c r="DY34" s="715"/>
      <c r="DZ34" s="715"/>
      <c r="EA34" s="715"/>
      <c r="EB34" s="715"/>
      <c r="EC34" s="716"/>
    </row>
    <row r="35" spans="2:133" ht="11.25" customHeight="1">
      <c r="B35" s="676" t="s">
        <v>326</v>
      </c>
      <c r="C35" s="677"/>
      <c r="D35" s="677"/>
      <c r="E35" s="677"/>
      <c r="F35" s="677"/>
      <c r="G35" s="677"/>
      <c r="H35" s="677"/>
      <c r="I35" s="677"/>
      <c r="J35" s="677"/>
      <c r="K35" s="677"/>
      <c r="L35" s="677"/>
      <c r="M35" s="677"/>
      <c r="N35" s="677"/>
      <c r="O35" s="677"/>
      <c r="P35" s="677"/>
      <c r="Q35" s="678"/>
      <c r="R35" s="679">
        <v>723580</v>
      </c>
      <c r="S35" s="680"/>
      <c r="T35" s="680"/>
      <c r="U35" s="680"/>
      <c r="V35" s="680"/>
      <c r="W35" s="680"/>
      <c r="X35" s="680"/>
      <c r="Y35" s="681"/>
      <c r="Z35" s="682">
        <v>6.4</v>
      </c>
      <c r="AA35" s="682"/>
      <c r="AB35" s="682"/>
      <c r="AC35" s="682"/>
      <c r="AD35" s="683" t="s">
        <v>132</v>
      </c>
      <c r="AE35" s="683"/>
      <c r="AF35" s="683"/>
      <c r="AG35" s="683"/>
      <c r="AH35" s="683"/>
      <c r="AI35" s="683"/>
      <c r="AJ35" s="683"/>
      <c r="AK35" s="683"/>
      <c r="AL35" s="684" t="s">
        <v>132</v>
      </c>
      <c r="AM35" s="685"/>
      <c r="AN35" s="685"/>
      <c r="AO35" s="686"/>
      <c r="AP35" s="234"/>
      <c r="AQ35" s="752" t="s">
        <v>327</v>
      </c>
      <c r="AR35" s="753"/>
      <c r="AS35" s="753"/>
      <c r="AT35" s="753"/>
      <c r="AU35" s="753"/>
      <c r="AV35" s="753"/>
      <c r="AW35" s="753"/>
      <c r="AX35" s="753"/>
      <c r="AY35" s="754"/>
      <c r="AZ35" s="668">
        <v>1794083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-75296</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302131</v>
      </c>
      <c r="CS35" s="703"/>
      <c r="CT35" s="703"/>
      <c r="CU35" s="703"/>
      <c r="CV35" s="703"/>
      <c r="CW35" s="703"/>
      <c r="CX35" s="703"/>
      <c r="CY35" s="704"/>
      <c r="CZ35" s="684">
        <v>2.7</v>
      </c>
      <c r="DA35" s="715"/>
      <c r="DB35" s="715"/>
      <c r="DC35" s="717"/>
      <c r="DD35" s="688">
        <v>208591</v>
      </c>
      <c r="DE35" s="703"/>
      <c r="DF35" s="703"/>
      <c r="DG35" s="703"/>
      <c r="DH35" s="703"/>
      <c r="DI35" s="703"/>
      <c r="DJ35" s="703"/>
      <c r="DK35" s="704"/>
      <c r="DL35" s="688">
        <v>182287</v>
      </c>
      <c r="DM35" s="703"/>
      <c r="DN35" s="703"/>
      <c r="DO35" s="703"/>
      <c r="DP35" s="703"/>
      <c r="DQ35" s="703"/>
      <c r="DR35" s="703"/>
      <c r="DS35" s="703"/>
      <c r="DT35" s="703"/>
      <c r="DU35" s="703"/>
      <c r="DV35" s="704"/>
      <c r="DW35" s="684">
        <v>2.6</v>
      </c>
      <c r="DX35" s="715"/>
      <c r="DY35" s="715"/>
      <c r="DZ35" s="715"/>
      <c r="EA35" s="715"/>
      <c r="EB35" s="715"/>
      <c r="EC35" s="716"/>
    </row>
    <row r="36" spans="2:133" ht="11.25" customHeight="1">
      <c r="B36" s="676" t="s">
        <v>330</v>
      </c>
      <c r="C36" s="677"/>
      <c r="D36" s="677"/>
      <c r="E36" s="677"/>
      <c r="F36" s="677"/>
      <c r="G36" s="677"/>
      <c r="H36" s="677"/>
      <c r="I36" s="677"/>
      <c r="J36" s="677"/>
      <c r="K36" s="677"/>
      <c r="L36" s="677"/>
      <c r="M36" s="677"/>
      <c r="N36" s="677"/>
      <c r="O36" s="677"/>
      <c r="P36" s="677"/>
      <c r="Q36" s="678"/>
      <c r="R36" s="679">
        <v>18900</v>
      </c>
      <c r="S36" s="680"/>
      <c r="T36" s="680"/>
      <c r="U36" s="680"/>
      <c r="V36" s="680"/>
      <c r="W36" s="680"/>
      <c r="X36" s="680"/>
      <c r="Y36" s="681"/>
      <c r="Z36" s="682">
        <v>0.2</v>
      </c>
      <c r="AA36" s="682"/>
      <c r="AB36" s="682"/>
      <c r="AC36" s="682"/>
      <c r="AD36" s="683" t="s">
        <v>244</v>
      </c>
      <c r="AE36" s="683"/>
      <c r="AF36" s="683"/>
      <c r="AG36" s="683"/>
      <c r="AH36" s="683"/>
      <c r="AI36" s="683"/>
      <c r="AJ36" s="683"/>
      <c r="AK36" s="683"/>
      <c r="AL36" s="684" t="s">
        <v>132</v>
      </c>
      <c r="AM36" s="685"/>
      <c r="AN36" s="685"/>
      <c r="AO36" s="686"/>
      <c r="AQ36" s="756" t="s">
        <v>331</v>
      </c>
      <c r="AR36" s="757"/>
      <c r="AS36" s="757"/>
      <c r="AT36" s="757"/>
      <c r="AU36" s="757"/>
      <c r="AV36" s="757"/>
      <c r="AW36" s="757"/>
      <c r="AX36" s="757"/>
      <c r="AY36" s="758"/>
      <c r="AZ36" s="679">
        <v>682711</v>
      </c>
      <c r="BA36" s="680"/>
      <c r="BB36" s="680"/>
      <c r="BC36" s="680"/>
      <c r="BD36" s="703"/>
      <c r="BE36" s="703"/>
      <c r="BF36" s="738"/>
      <c r="BG36" s="694" t="s">
        <v>332</v>
      </c>
      <c r="BH36" s="695"/>
      <c r="BI36" s="695"/>
      <c r="BJ36" s="695"/>
      <c r="BK36" s="695"/>
      <c r="BL36" s="695"/>
      <c r="BM36" s="695"/>
      <c r="BN36" s="695"/>
      <c r="BO36" s="695"/>
      <c r="BP36" s="695"/>
      <c r="BQ36" s="695"/>
      <c r="BR36" s="695"/>
      <c r="BS36" s="695"/>
      <c r="BT36" s="695"/>
      <c r="BU36" s="696"/>
      <c r="BV36" s="679">
        <v>-117672</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1165749</v>
      </c>
      <c r="CS36" s="680"/>
      <c r="CT36" s="680"/>
      <c r="CU36" s="680"/>
      <c r="CV36" s="680"/>
      <c r="CW36" s="680"/>
      <c r="CX36" s="680"/>
      <c r="CY36" s="681"/>
      <c r="CZ36" s="684">
        <v>10.4</v>
      </c>
      <c r="DA36" s="715"/>
      <c r="DB36" s="715"/>
      <c r="DC36" s="717"/>
      <c r="DD36" s="688">
        <v>1105105</v>
      </c>
      <c r="DE36" s="680"/>
      <c r="DF36" s="680"/>
      <c r="DG36" s="680"/>
      <c r="DH36" s="680"/>
      <c r="DI36" s="680"/>
      <c r="DJ36" s="680"/>
      <c r="DK36" s="681"/>
      <c r="DL36" s="688">
        <v>797002</v>
      </c>
      <c r="DM36" s="680"/>
      <c r="DN36" s="680"/>
      <c r="DO36" s="680"/>
      <c r="DP36" s="680"/>
      <c r="DQ36" s="680"/>
      <c r="DR36" s="680"/>
      <c r="DS36" s="680"/>
      <c r="DT36" s="680"/>
      <c r="DU36" s="680"/>
      <c r="DV36" s="681"/>
      <c r="DW36" s="684">
        <v>11.3</v>
      </c>
      <c r="DX36" s="715"/>
      <c r="DY36" s="715"/>
      <c r="DZ36" s="715"/>
      <c r="EA36" s="715"/>
      <c r="EB36" s="715"/>
      <c r="EC36" s="716"/>
    </row>
    <row r="37" spans="2:133" ht="11.25" customHeight="1">
      <c r="B37" s="676" t="s">
        <v>334</v>
      </c>
      <c r="C37" s="677"/>
      <c r="D37" s="677"/>
      <c r="E37" s="677"/>
      <c r="F37" s="677"/>
      <c r="G37" s="677"/>
      <c r="H37" s="677"/>
      <c r="I37" s="677"/>
      <c r="J37" s="677"/>
      <c r="K37" s="677"/>
      <c r="L37" s="677"/>
      <c r="M37" s="677"/>
      <c r="N37" s="677"/>
      <c r="O37" s="677"/>
      <c r="P37" s="677"/>
      <c r="Q37" s="678"/>
      <c r="R37" s="679">
        <v>375180</v>
      </c>
      <c r="S37" s="680"/>
      <c r="T37" s="680"/>
      <c r="U37" s="680"/>
      <c r="V37" s="680"/>
      <c r="W37" s="680"/>
      <c r="X37" s="680"/>
      <c r="Y37" s="681"/>
      <c r="Z37" s="682">
        <v>3.3</v>
      </c>
      <c r="AA37" s="682"/>
      <c r="AB37" s="682"/>
      <c r="AC37" s="682"/>
      <c r="AD37" s="683" t="s">
        <v>132</v>
      </c>
      <c r="AE37" s="683"/>
      <c r="AF37" s="683"/>
      <c r="AG37" s="683"/>
      <c r="AH37" s="683"/>
      <c r="AI37" s="683"/>
      <c r="AJ37" s="683"/>
      <c r="AK37" s="683"/>
      <c r="AL37" s="684" t="s">
        <v>132</v>
      </c>
      <c r="AM37" s="685"/>
      <c r="AN37" s="685"/>
      <c r="AO37" s="686"/>
      <c r="AQ37" s="756" t="s">
        <v>335</v>
      </c>
      <c r="AR37" s="757"/>
      <c r="AS37" s="757"/>
      <c r="AT37" s="757"/>
      <c r="AU37" s="757"/>
      <c r="AV37" s="757"/>
      <c r="AW37" s="757"/>
      <c r="AX37" s="757"/>
      <c r="AY37" s="758"/>
      <c r="AZ37" s="679">
        <v>18637</v>
      </c>
      <c r="BA37" s="680"/>
      <c r="BB37" s="680"/>
      <c r="BC37" s="680"/>
      <c r="BD37" s="703"/>
      <c r="BE37" s="703"/>
      <c r="BF37" s="738"/>
      <c r="BG37" s="694" t="s">
        <v>336</v>
      </c>
      <c r="BH37" s="695"/>
      <c r="BI37" s="695"/>
      <c r="BJ37" s="695"/>
      <c r="BK37" s="695"/>
      <c r="BL37" s="695"/>
      <c r="BM37" s="695"/>
      <c r="BN37" s="695"/>
      <c r="BO37" s="695"/>
      <c r="BP37" s="695"/>
      <c r="BQ37" s="695"/>
      <c r="BR37" s="695"/>
      <c r="BS37" s="695"/>
      <c r="BT37" s="695"/>
      <c r="BU37" s="696"/>
      <c r="BV37" s="679">
        <v>3717</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693309</v>
      </c>
      <c r="CS37" s="703"/>
      <c r="CT37" s="703"/>
      <c r="CU37" s="703"/>
      <c r="CV37" s="703"/>
      <c r="CW37" s="703"/>
      <c r="CX37" s="703"/>
      <c r="CY37" s="704"/>
      <c r="CZ37" s="684">
        <v>6.2</v>
      </c>
      <c r="DA37" s="715"/>
      <c r="DB37" s="715"/>
      <c r="DC37" s="717"/>
      <c r="DD37" s="688">
        <v>690898</v>
      </c>
      <c r="DE37" s="703"/>
      <c r="DF37" s="703"/>
      <c r="DG37" s="703"/>
      <c r="DH37" s="703"/>
      <c r="DI37" s="703"/>
      <c r="DJ37" s="703"/>
      <c r="DK37" s="704"/>
      <c r="DL37" s="688">
        <v>659492</v>
      </c>
      <c r="DM37" s="703"/>
      <c r="DN37" s="703"/>
      <c r="DO37" s="703"/>
      <c r="DP37" s="703"/>
      <c r="DQ37" s="703"/>
      <c r="DR37" s="703"/>
      <c r="DS37" s="703"/>
      <c r="DT37" s="703"/>
      <c r="DU37" s="703"/>
      <c r="DV37" s="704"/>
      <c r="DW37" s="684">
        <v>9.4</v>
      </c>
      <c r="DX37" s="715"/>
      <c r="DY37" s="715"/>
      <c r="DZ37" s="715"/>
      <c r="EA37" s="715"/>
      <c r="EB37" s="715"/>
      <c r="EC37" s="716"/>
    </row>
    <row r="38" spans="2:133" ht="11.25" customHeight="1">
      <c r="B38" s="724" t="s">
        <v>338</v>
      </c>
      <c r="C38" s="725"/>
      <c r="D38" s="725"/>
      <c r="E38" s="725"/>
      <c r="F38" s="725"/>
      <c r="G38" s="725"/>
      <c r="H38" s="725"/>
      <c r="I38" s="725"/>
      <c r="J38" s="725"/>
      <c r="K38" s="725"/>
      <c r="L38" s="725"/>
      <c r="M38" s="725"/>
      <c r="N38" s="725"/>
      <c r="O38" s="725"/>
      <c r="P38" s="725"/>
      <c r="Q38" s="726"/>
      <c r="R38" s="759">
        <v>11292765</v>
      </c>
      <c r="S38" s="760"/>
      <c r="T38" s="760"/>
      <c r="U38" s="760"/>
      <c r="V38" s="760"/>
      <c r="W38" s="760"/>
      <c r="X38" s="760"/>
      <c r="Y38" s="761"/>
      <c r="Z38" s="762">
        <v>100</v>
      </c>
      <c r="AA38" s="762"/>
      <c r="AB38" s="762"/>
      <c r="AC38" s="762"/>
      <c r="AD38" s="763">
        <v>6628824</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v>662</v>
      </c>
      <c r="BA38" s="680"/>
      <c r="BB38" s="680"/>
      <c r="BC38" s="680"/>
      <c r="BD38" s="703"/>
      <c r="BE38" s="703"/>
      <c r="BF38" s="738"/>
      <c r="BG38" s="694" t="s">
        <v>340</v>
      </c>
      <c r="BH38" s="695"/>
      <c r="BI38" s="695"/>
      <c r="BJ38" s="695"/>
      <c r="BK38" s="695"/>
      <c r="BL38" s="695"/>
      <c r="BM38" s="695"/>
      <c r="BN38" s="695"/>
      <c r="BO38" s="695"/>
      <c r="BP38" s="695"/>
      <c r="BQ38" s="695"/>
      <c r="BR38" s="695"/>
      <c r="BS38" s="695"/>
      <c r="BT38" s="695"/>
      <c r="BU38" s="696"/>
      <c r="BV38" s="679">
        <v>5979</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1775446</v>
      </c>
      <c r="CS38" s="680"/>
      <c r="CT38" s="680"/>
      <c r="CU38" s="680"/>
      <c r="CV38" s="680"/>
      <c r="CW38" s="680"/>
      <c r="CX38" s="680"/>
      <c r="CY38" s="681"/>
      <c r="CZ38" s="684">
        <v>15.8</v>
      </c>
      <c r="DA38" s="715"/>
      <c r="DB38" s="715"/>
      <c r="DC38" s="717"/>
      <c r="DD38" s="688">
        <v>1580309</v>
      </c>
      <c r="DE38" s="680"/>
      <c r="DF38" s="680"/>
      <c r="DG38" s="680"/>
      <c r="DH38" s="680"/>
      <c r="DI38" s="680"/>
      <c r="DJ38" s="680"/>
      <c r="DK38" s="681"/>
      <c r="DL38" s="688">
        <v>1492482</v>
      </c>
      <c r="DM38" s="680"/>
      <c r="DN38" s="680"/>
      <c r="DO38" s="680"/>
      <c r="DP38" s="680"/>
      <c r="DQ38" s="680"/>
      <c r="DR38" s="680"/>
      <c r="DS38" s="680"/>
      <c r="DT38" s="680"/>
      <c r="DU38" s="680"/>
      <c r="DV38" s="681"/>
      <c r="DW38" s="684">
        <v>21.3</v>
      </c>
      <c r="DX38" s="715"/>
      <c r="DY38" s="715"/>
      <c r="DZ38" s="715"/>
      <c r="EA38" s="715"/>
      <c r="EB38" s="715"/>
      <c r="EC38" s="716"/>
    </row>
    <row r="39" spans="2:133" ht="11.25" customHeight="1">
      <c r="AQ39" s="756" t="s">
        <v>342</v>
      </c>
      <c r="AR39" s="757"/>
      <c r="AS39" s="757"/>
      <c r="AT39" s="757"/>
      <c r="AU39" s="757"/>
      <c r="AV39" s="757"/>
      <c r="AW39" s="757"/>
      <c r="AX39" s="757"/>
      <c r="AY39" s="758"/>
      <c r="AZ39" s="679" t="s">
        <v>132</v>
      </c>
      <c r="BA39" s="680"/>
      <c r="BB39" s="680"/>
      <c r="BC39" s="680"/>
      <c r="BD39" s="703"/>
      <c r="BE39" s="703"/>
      <c r="BF39" s="738"/>
      <c r="BG39" s="770" t="s">
        <v>343</v>
      </c>
      <c r="BH39" s="771"/>
      <c r="BI39" s="771"/>
      <c r="BJ39" s="771"/>
      <c r="BK39" s="771"/>
      <c r="BL39" s="235"/>
      <c r="BM39" s="695" t="s">
        <v>344</v>
      </c>
      <c r="BN39" s="695"/>
      <c r="BO39" s="695"/>
      <c r="BP39" s="695"/>
      <c r="BQ39" s="695"/>
      <c r="BR39" s="695"/>
      <c r="BS39" s="695"/>
      <c r="BT39" s="695"/>
      <c r="BU39" s="696"/>
      <c r="BV39" s="679">
        <v>90</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69584</v>
      </c>
      <c r="CS39" s="703"/>
      <c r="CT39" s="703"/>
      <c r="CU39" s="703"/>
      <c r="CV39" s="703"/>
      <c r="CW39" s="703"/>
      <c r="CX39" s="703"/>
      <c r="CY39" s="704"/>
      <c r="CZ39" s="684">
        <v>0.6</v>
      </c>
      <c r="DA39" s="715"/>
      <c r="DB39" s="715"/>
      <c r="DC39" s="717"/>
      <c r="DD39" s="688">
        <v>62365</v>
      </c>
      <c r="DE39" s="703"/>
      <c r="DF39" s="703"/>
      <c r="DG39" s="703"/>
      <c r="DH39" s="703"/>
      <c r="DI39" s="703"/>
      <c r="DJ39" s="703"/>
      <c r="DK39" s="704"/>
      <c r="DL39" s="688" t="s">
        <v>132</v>
      </c>
      <c r="DM39" s="703"/>
      <c r="DN39" s="703"/>
      <c r="DO39" s="703"/>
      <c r="DP39" s="703"/>
      <c r="DQ39" s="703"/>
      <c r="DR39" s="703"/>
      <c r="DS39" s="703"/>
      <c r="DT39" s="703"/>
      <c r="DU39" s="703"/>
      <c r="DV39" s="704"/>
      <c r="DW39" s="684" t="s">
        <v>132</v>
      </c>
      <c r="DX39" s="715"/>
      <c r="DY39" s="715"/>
      <c r="DZ39" s="715"/>
      <c r="EA39" s="715"/>
      <c r="EB39" s="715"/>
      <c r="EC39" s="716"/>
    </row>
    <row r="40" spans="2:133" ht="11.25" customHeight="1">
      <c r="AQ40" s="756" t="s">
        <v>346</v>
      </c>
      <c r="AR40" s="757"/>
      <c r="AS40" s="757"/>
      <c r="AT40" s="757"/>
      <c r="AU40" s="757"/>
      <c r="AV40" s="757"/>
      <c r="AW40" s="757"/>
      <c r="AX40" s="757"/>
      <c r="AY40" s="758"/>
      <c r="AZ40" s="679">
        <v>289675</v>
      </c>
      <c r="BA40" s="680"/>
      <c r="BB40" s="680"/>
      <c r="BC40" s="680"/>
      <c r="BD40" s="703"/>
      <c r="BE40" s="703"/>
      <c r="BF40" s="738"/>
      <c r="BG40" s="770"/>
      <c r="BH40" s="771"/>
      <c r="BI40" s="771"/>
      <c r="BJ40" s="771"/>
      <c r="BK40" s="771"/>
      <c r="BL40" s="235"/>
      <c r="BM40" s="695" t="s">
        <v>347</v>
      </c>
      <c r="BN40" s="695"/>
      <c r="BO40" s="695"/>
      <c r="BP40" s="695"/>
      <c r="BQ40" s="695"/>
      <c r="BR40" s="695"/>
      <c r="BS40" s="695"/>
      <c r="BT40" s="695"/>
      <c r="BU40" s="696"/>
      <c r="BV40" s="679" t="s">
        <v>132</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767539</v>
      </c>
      <c r="CS40" s="680"/>
      <c r="CT40" s="680"/>
      <c r="CU40" s="680"/>
      <c r="CV40" s="680"/>
      <c r="CW40" s="680"/>
      <c r="CX40" s="680"/>
      <c r="CY40" s="681"/>
      <c r="CZ40" s="684">
        <v>6.8</v>
      </c>
      <c r="DA40" s="715"/>
      <c r="DB40" s="715"/>
      <c r="DC40" s="717"/>
      <c r="DD40" s="688">
        <v>2548</v>
      </c>
      <c r="DE40" s="680"/>
      <c r="DF40" s="680"/>
      <c r="DG40" s="680"/>
      <c r="DH40" s="680"/>
      <c r="DI40" s="680"/>
      <c r="DJ40" s="680"/>
      <c r="DK40" s="681"/>
      <c r="DL40" s="688">
        <v>2502</v>
      </c>
      <c r="DM40" s="680"/>
      <c r="DN40" s="680"/>
      <c r="DO40" s="680"/>
      <c r="DP40" s="680"/>
      <c r="DQ40" s="680"/>
      <c r="DR40" s="680"/>
      <c r="DS40" s="680"/>
      <c r="DT40" s="680"/>
      <c r="DU40" s="680"/>
      <c r="DV40" s="681"/>
      <c r="DW40" s="684">
        <v>0</v>
      </c>
      <c r="DX40" s="715"/>
      <c r="DY40" s="715"/>
      <c r="DZ40" s="715"/>
      <c r="EA40" s="715"/>
      <c r="EB40" s="715"/>
      <c r="EC40" s="716"/>
    </row>
    <row r="41" spans="2:133" ht="11.25" customHeight="1">
      <c r="AQ41" s="766" t="s">
        <v>349</v>
      </c>
      <c r="AR41" s="767"/>
      <c r="AS41" s="767"/>
      <c r="AT41" s="767"/>
      <c r="AU41" s="767"/>
      <c r="AV41" s="767"/>
      <c r="AW41" s="767"/>
      <c r="AX41" s="767"/>
      <c r="AY41" s="768"/>
      <c r="AZ41" s="759">
        <v>802398</v>
      </c>
      <c r="BA41" s="760"/>
      <c r="BB41" s="760"/>
      <c r="BC41" s="760"/>
      <c r="BD41" s="749"/>
      <c r="BE41" s="749"/>
      <c r="BF41" s="751"/>
      <c r="BG41" s="772"/>
      <c r="BH41" s="773"/>
      <c r="BI41" s="773"/>
      <c r="BJ41" s="773"/>
      <c r="BK41" s="773"/>
      <c r="BL41" s="236"/>
      <c r="BM41" s="706" t="s">
        <v>350</v>
      </c>
      <c r="BN41" s="706"/>
      <c r="BO41" s="706"/>
      <c r="BP41" s="706"/>
      <c r="BQ41" s="706"/>
      <c r="BR41" s="706"/>
      <c r="BS41" s="706"/>
      <c r="BT41" s="706"/>
      <c r="BU41" s="707"/>
      <c r="BV41" s="759">
        <v>323</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254</v>
      </c>
      <c r="CS41" s="703"/>
      <c r="CT41" s="703"/>
      <c r="CU41" s="703"/>
      <c r="CV41" s="703"/>
      <c r="CW41" s="703"/>
      <c r="CX41" s="703"/>
      <c r="CY41" s="704"/>
      <c r="CZ41" s="684" t="s">
        <v>244</v>
      </c>
      <c r="DA41" s="715"/>
      <c r="DB41" s="715"/>
      <c r="DC41" s="717"/>
      <c r="DD41" s="688" t="s">
        <v>244</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952569</v>
      </c>
      <c r="CS42" s="680"/>
      <c r="CT42" s="680"/>
      <c r="CU42" s="680"/>
      <c r="CV42" s="680"/>
      <c r="CW42" s="680"/>
      <c r="CX42" s="680"/>
      <c r="CY42" s="681"/>
      <c r="CZ42" s="684">
        <v>8.5</v>
      </c>
      <c r="DA42" s="685"/>
      <c r="DB42" s="685"/>
      <c r="DC42" s="780"/>
      <c r="DD42" s="688">
        <v>165355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8171</v>
      </c>
      <c r="CS43" s="703"/>
      <c r="CT43" s="703"/>
      <c r="CU43" s="703"/>
      <c r="CV43" s="703"/>
      <c r="CW43" s="703"/>
      <c r="CX43" s="703"/>
      <c r="CY43" s="704"/>
      <c r="CZ43" s="684">
        <v>0.1</v>
      </c>
      <c r="DA43" s="715"/>
      <c r="DB43" s="715"/>
      <c r="DC43" s="717"/>
      <c r="DD43" s="688">
        <v>2259</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356</v>
      </c>
      <c r="CD44" s="791" t="s">
        <v>308</v>
      </c>
      <c r="CE44" s="792"/>
      <c r="CF44" s="676" t="s">
        <v>357</v>
      </c>
      <c r="CG44" s="677"/>
      <c r="CH44" s="677"/>
      <c r="CI44" s="677"/>
      <c r="CJ44" s="677"/>
      <c r="CK44" s="677"/>
      <c r="CL44" s="677"/>
      <c r="CM44" s="677"/>
      <c r="CN44" s="677"/>
      <c r="CO44" s="677"/>
      <c r="CP44" s="677"/>
      <c r="CQ44" s="678"/>
      <c r="CR44" s="679">
        <v>894379</v>
      </c>
      <c r="CS44" s="680"/>
      <c r="CT44" s="680"/>
      <c r="CU44" s="680"/>
      <c r="CV44" s="680"/>
      <c r="CW44" s="680"/>
      <c r="CX44" s="680"/>
      <c r="CY44" s="681"/>
      <c r="CZ44" s="684">
        <v>8</v>
      </c>
      <c r="DA44" s="685"/>
      <c r="DB44" s="685"/>
      <c r="DC44" s="780"/>
      <c r="DD44" s="688">
        <v>161366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358</v>
      </c>
      <c r="CG45" s="677"/>
      <c r="CH45" s="677"/>
      <c r="CI45" s="677"/>
      <c r="CJ45" s="677"/>
      <c r="CK45" s="677"/>
      <c r="CL45" s="677"/>
      <c r="CM45" s="677"/>
      <c r="CN45" s="677"/>
      <c r="CO45" s="677"/>
      <c r="CP45" s="677"/>
      <c r="CQ45" s="678"/>
      <c r="CR45" s="679">
        <v>571310</v>
      </c>
      <c r="CS45" s="703"/>
      <c r="CT45" s="703"/>
      <c r="CU45" s="703"/>
      <c r="CV45" s="703"/>
      <c r="CW45" s="703"/>
      <c r="CX45" s="703"/>
      <c r="CY45" s="704"/>
      <c r="CZ45" s="684">
        <v>5.0999999999999996</v>
      </c>
      <c r="DA45" s="715"/>
      <c r="DB45" s="715"/>
      <c r="DC45" s="717"/>
      <c r="DD45" s="688">
        <v>18244</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359</v>
      </c>
      <c r="CG46" s="677"/>
      <c r="CH46" s="677"/>
      <c r="CI46" s="677"/>
      <c r="CJ46" s="677"/>
      <c r="CK46" s="677"/>
      <c r="CL46" s="677"/>
      <c r="CM46" s="677"/>
      <c r="CN46" s="677"/>
      <c r="CO46" s="677"/>
      <c r="CP46" s="677"/>
      <c r="CQ46" s="678"/>
      <c r="CR46" s="679">
        <v>320665</v>
      </c>
      <c r="CS46" s="680"/>
      <c r="CT46" s="680"/>
      <c r="CU46" s="680"/>
      <c r="CV46" s="680"/>
      <c r="CW46" s="680"/>
      <c r="CX46" s="680"/>
      <c r="CY46" s="681"/>
      <c r="CZ46" s="684">
        <v>2.9</v>
      </c>
      <c r="DA46" s="685"/>
      <c r="DB46" s="685"/>
      <c r="DC46" s="780"/>
      <c r="DD46" s="688">
        <v>143018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360</v>
      </c>
      <c r="CG47" s="677"/>
      <c r="CH47" s="677"/>
      <c r="CI47" s="677"/>
      <c r="CJ47" s="677"/>
      <c r="CK47" s="677"/>
      <c r="CL47" s="677"/>
      <c r="CM47" s="677"/>
      <c r="CN47" s="677"/>
      <c r="CO47" s="677"/>
      <c r="CP47" s="677"/>
      <c r="CQ47" s="678"/>
      <c r="CR47" s="679">
        <v>58190</v>
      </c>
      <c r="CS47" s="703"/>
      <c r="CT47" s="703"/>
      <c r="CU47" s="703"/>
      <c r="CV47" s="703"/>
      <c r="CW47" s="703"/>
      <c r="CX47" s="703"/>
      <c r="CY47" s="704"/>
      <c r="CZ47" s="684">
        <v>0.5</v>
      </c>
      <c r="DA47" s="715"/>
      <c r="DB47" s="715"/>
      <c r="DC47" s="717"/>
      <c r="DD47" s="688">
        <v>3989</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361</v>
      </c>
      <c r="CG48" s="677"/>
      <c r="CH48" s="677"/>
      <c r="CI48" s="677"/>
      <c r="CJ48" s="677"/>
      <c r="CK48" s="677"/>
      <c r="CL48" s="677"/>
      <c r="CM48" s="677"/>
      <c r="CN48" s="677"/>
      <c r="CO48" s="677"/>
      <c r="CP48" s="677"/>
      <c r="CQ48" s="678"/>
      <c r="CR48" s="679" t="s">
        <v>132</v>
      </c>
      <c r="CS48" s="680"/>
      <c r="CT48" s="680"/>
      <c r="CU48" s="680"/>
      <c r="CV48" s="680"/>
      <c r="CW48" s="680"/>
      <c r="CX48" s="680"/>
      <c r="CY48" s="681"/>
      <c r="CZ48" s="684" t="s">
        <v>244</v>
      </c>
      <c r="DA48" s="685"/>
      <c r="DB48" s="685"/>
      <c r="DC48" s="780"/>
      <c r="DD48" s="688" t="s">
        <v>132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362</v>
      </c>
      <c r="CE49" s="725"/>
      <c r="CF49" s="725"/>
      <c r="CG49" s="725"/>
      <c r="CH49" s="725"/>
      <c r="CI49" s="725"/>
      <c r="CJ49" s="725"/>
      <c r="CK49" s="725"/>
      <c r="CL49" s="725"/>
      <c r="CM49" s="725"/>
      <c r="CN49" s="725"/>
      <c r="CO49" s="725"/>
      <c r="CP49" s="725"/>
      <c r="CQ49" s="726"/>
      <c r="CR49" s="759">
        <v>11234988</v>
      </c>
      <c r="CS49" s="749"/>
      <c r="CT49" s="749"/>
      <c r="CU49" s="749"/>
      <c r="CV49" s="749"/>
      <c r="CW49" s="749"/>
      <c r="CX49" s="749"/>
      <c r="CY49" s="781"/>
      <c r="CZ49" s="764">
        <v>100</v>
      </c>
      <c r="DA49" s="782"/>
      <c r="DB49" s="782"/>
      <c r="DC49" s="783"/>
      <c r="DD49" s="784">
        <v>7746815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N8r+srD1tMyRQZIVjbouH0LUJwRiVBo6vtK7Mqc2kChTYOAcZ9Tqi79fUdpTHsbOxVm5UsBeZkm2f9ZZCbkIsA==" saltValue="v8s+YzuHweu93GiChQ0iX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385</v>
      </c>
      <c r="C7" s="812"/>
      <c r="D7" s="812"/>
      <c r="E7" s="812"/>
      <c r="F7" s="812"/>
      <c r="G7" s="812"/>
      <c r="H7" s="812"/>
      <c r="I7" s="812"/>
      <c r="J7" s="812"/>
      <c r="K7" s="812"/>
      <c r="L7" s="812"/>
      <c r="M7" s="812"/>
      <c r="N7" s="812"/>
      <c r="O7" s="812"/>
      <c r="P7" s="813"/>
      <c r="Q7" s="814">
        <v>11428</v>
      </c>
      <c r="R7" s="815"/>
      <c r="S7" s="815"/>
      <c r="T7" s="815"/>
      <c r="U7" s="815"/>
      <c r="V7" s="815">
        <v>11370</v>
      </c>
      <c r="W7" s="815"/>
      <c r="X7" s="815"/>
      <c r="Y7" s="815"/>
      <c r="Z7" s="815"/>
      <c r="AA7" s="815">
        <v>58</v>
      </c>
      <c r="AB7" s="815"/>
      <c r="AC7" s="815"/>
      <c r="AD7" s="815"/>
      <c r="AE7" s="816"/>
      <c r="AF7" s="817">
        <v>15</v>
      </c>
      <c r="AG7" s="818"/>
      <c r="AH7" s="818"/>
      <c r="AI7" s="818"/>
      <c r="AJ7" s="819"/>
      <c r="AK7" s="854">
        <v>153</v>
      </c>
      <c r="AL7" s="855"/>
      <c r="AM7" s="855"/>
      <c r="AN7" s="855"/>
      <c r="AO7" s="855"/>
      <c r="AP7" s="855">
        <v>9560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11293</v>
      </c>
      <c r="R23" s="874"/>
      <c r="S23" s="874"/>
      <c r="T23" s="874"/>
      <c r="U23" s="874"/>
      <c r="V23" s="874">
        <v>11235</v>
      </c>
      <c r="W23" s="874"/>
      <c r="X23" s="874"/>
      <c r="Y23" s="874"/>
      <c r="Z23" s="874"/>
      <c r="AA23" s="874">
        <v>58</v>
      </c>
      <c r="AB23" s="874"/>
      <c r="AC23" s="874"/>
      <c r="AD23" s="874"/>
      <c r="AE23" s="875"/>
      <c r="AF23" s="876">
        <v>15</v>
      </c>
      <c r="AG23" s="874"/>
      <c r="AH23" s="874"/>
      <c r="AI23" s="874"/>
      <c r="AJ23" s="877"/>
      <c r="AK23" s="878"/>
      <c r="AL23" s="879"/>
      <c r="AM23" s="879"/>
      <c r="AN23" s="879"/>
      <c r="AO23" s="879"/>
      <c r="AP23" s="874">
        <v>9560</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400</v>
      </c>
      <c r="C28" s="812"/>
      <c r="D28" s="812"/>
      <c r="E28" s="812"/>
      <c r="F28" s="812"/>
      <c r="G28" s="812"/>
      <c r="H28" s="812"/>
      <c r="I28" s="812"/>
      <c r="J28" s="812"/>
      <c r="K28" s="812"/>
      <c r="L28" s="812"/>
      <c r="M28" s="812"/>
      <c r="N28" s="812"/>
      <c r="O28" s="812"/>
      <c r="P28" s="813"/>
      <c r="Q28" s="902">
        <v>2799</v>
      </c>
      <c r="R28" s="903"/>
      <c r="S28" s="903"/>
      <c r="T28" s="903"/>
      <c r="U28" s="903"/>
      <c r="V28" s="903">
        <v>2874</v>
      </c>
      <c r="W28" s="903"/>
      <c r="X28" s="903"/>
      <c r="Y28" s="903"/>
      <c r="Z28" s="903"/>
      <c r="AA28" s="903">
        <v>-75</v>
      </c>
      <c r="AB28" s="903"/>
      <c r="AC28" s="903"/>
      <c r="AD28" s="903"/>
      <c r="AE28" s="904"/>
      <c r="AF28" s="905">
        <v>-75</v>
      </c>
      <c r="AG28" s="903"/>
      <c r="AH28" s="903"/>
      <c r="AI28" s="903"/>
      <c r="AJ28" s="906"/>
      <c r="AK28" s="907">
        <v>290</v>
      </c>
      <c r="AL28" s="898"/>
      <c r="AM28" s="898"/>
      <c r="AN28" s="898"/>
      <c r="AO28" s="898"/>
      <c r="AP28" s="898" t="s">
        <v>588</v>
      </c>
      <c r="AQ28" s="898"/>
      <c r="AR28" s="898"/>
      <c r="AS28" s="898"/>
      <c r="AT28" s="898"/>
      <c r="AU28" s="898" t="s">
        <v>588</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401</v>
      </c>
      <c r="C29" s="836"/>
      <c r="D29" s="836"/>
      <c r="E29" s="836"/>
      <c r="F29" s="836"/>
      <c r="G29" s="836"/>
      <c r="H29" s="836"/>
      <c r="I29" s="836"/>
      <c r="J29" s="836"/>
      <c r="K29" s="836"/>
      <c r="L29" s="836"/>
      <c r="M29" s="836"/>
      <c r="N29" s="836"/>
      <c r="O29" s="836"/>
      <c r="P29" s="837"/>
      <c r="Q29" s="838">
        <v>297</v>
      </c>
      <c r="R29" s="839"/>
      <c r="S29" s="839"/>
      <c r="T29" s="839"/>
      <c r="U29" s="839"/>
      <c r="V29" s="839">
        <v>292</v>
      </c>
      <c r="W29" s="839"/>
      <c r="X29" s="839"/>
      <c r="Y29" s="839"/>
      <c r="Z29" s="839"/>
      <c r="AA29" s="839">
        <v>4</v>
      </c>
      <c r="AB29" s="839"/>
      <c r="AC29" s="839"/>
      <c r="AD29" s="839"/>
      <c r="AE29" s="840"/>
      <c r="AF29" s="841">
        <v>4</v>
      </c>
      <c r="AG29" s="842"/>
      <c r="AH29" s="842"/>
      <c r="AI29" s="842"/>
      <c r="AJ29" s="843"/>
      <c r="AK29" s="910">
        <v>90</v>
      </c>
      <c r="AL29" s="911"/>
      <c r="AM29" s="911"/>
      <c r="AN29" s="911"/>
      <c r="AO29" s="911"/>
      <c r="AP29" s="911" t="s">
        <v>588</v>
      </c>
      <c r="AQ29" s="911"/>
      <c r="AR29" s="911"/>
      <c r="AS29" s="911"/>
      <c r="AT29" s="911"/>
      <c r="AU29" s="911" t="s">
        <v>588</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402</v>
      </c>
      <c r="C30" s="836"/>
      <c r="D30" s="836"/>
      <c r="E30" s="836"/>
      <c r="F30" s="836"/>
      <c r="G30" s="836"/>
      <c r="H30" s="836"/>
      <c r="I30" s="836"/>
      <c r="J30" s="836"/>
      <c r="K30" s="836"/>
      <c r="L30" s="836"/>
      <c r="M30" s="836"/>
      <c r="N30" s="836"/>
      <c r="O30" s="836"/>
      <c r="P30" s="837"/>
      <c r="Q30" s="838">
        <v>3266</v>
      </c>
      <c r="R30" s="839"/>
      <c r="S30" s="839"/>
      <c r="T30" s="839"/>
      <c r="U30" s="839"/>
      <c r="V30" s="839">
        <v>3178</v>
      </c>
      <c r="W30" s="839"/>
      <c r="X30" s="839"/>
      <c r="Y30" s="839"/>
      <c r="Z30" s="839"/>
      <c r="AA30" s="839">
        <v>88</v>
      </c>
      <c r="AB30" s="839"/>
      <c r="AC30" s="839"/>
      <c r="AD30" s="839"/>
      <c r="AE30" s="840"/>
      <c r="AF30" s="841">
        <v>88</v>
      </c>
      <c r="AG30" s="842"/>
      <c r="AH30" s="842"/>
      <c r="AI30" s="842"/>
      <c r="AJ30" s="843"/>
      <c r="AK30" s="910">
        <v>424</v>
      </c>
      <c r="AL30" s="911"/>
      <c r="AM30" s="911"/>
      <c r="AN30" s="911"/>
      <c r="AO30" s="911"/>
      <c r="AP30" s="911" t="s">
        <v>588</v>
      </c>
      <c r="AQ30" s="911"/>
      <c r="AR30" s="911"/>
      <c r="AS30" s="911"/>
      <c r="AT30" s="911"/>
      <c r="AU30" s="911" t="s">
        <v>589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403</v>
      </c>
      <c r="C31" s="836"/>
      <c r="D31" s="836"/>
      <c r="E31" s="836"/>
      <c r="F31" s="836"/>
      <c r="G31" s="836"/>
      <c r="H31" s="836"/>
      <c r="I31" s="836"/>
      <c r="J31" s="836"/>
      <c r="K31" s="836"/>
      <c r="L31" s="836"/>
      <c r="M31" s="836"/>
      <c r="N31" s="836"/>
      <c r="O31" s="836"/>
      <c r="P31" s="837"/>
      <c r="Q31" s="838">
        <v>517</v>
      </c>
      <c r="R31" s="839"/>
      <c r="S31" s="839"/>
      <c r="T31" s="839"/>
      <c r="U31" s="839"/>
      <c r="V31" s="839">
        <v>483</v>
      </c>
      <c r="W31" s="839"/>
      <c r="X31" s="839"/>
      <c r="Y31" s="839"/>
      <c r="Z31" s="839"/>
      <c r="AA31" s="839">
        <v>35</v>
      </c>
      <c r="AB31" s="839"/>
      <c r="AC31" s="839"/>
      <c r="AD31" s="839"/>
      <c r="AE31" s="840"/>
      <c r="AF31" s="841">
        <v>35</v>
      </c>
      <c r="AG31" s="842"/>
      <c r="AH31" s="842"/>
      <c r="AI31" s="842"/>
      <c r="AJ31" s="843"/>
      <c r="AK31" s="910" t="s">
        <v>588</v>
      </c>
      <c r="AL31" s="911"/>
      <c r="AM31" s="911"/>
      <c r="AN31" s="911"/>
      <c r="AO31" s="911"/>
      <c r="AP31" s="911" t="s">
        <v>590</v>
      </c>
      <c r="AQ31" s="911"/>
      <c r="AR31" s="911"/>
      <c r="AS31" s="911"/>
      <c r="AT31" s="911"/>
      <c r="AU31" s="911" t="s">
        <v>588</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490</v>
      </c>
      <c r="R32" s="839"/>
      <c r="S32" s="839"/>
      <c r="T32" s="839"/>
      <c r="U32" s="839"/>
      <c r="V32" s="839">
        <v>440</v>
      </c>
      <c r="W32" s="839"/>
      <c r="X32" s="839"/>
      <c r="Y32" s="839"/>
      <c r="Z32" s="839"/>
      <c r="AA32" s="839">
        <v>50</v>
      </c>
      <c r="AB32" s="839"/>
      <c r="AC32" s="839"/>
      <c r="AD32" s="839"/>
      <c r="AE32" s="840"/>
      <c r="AF32" s="841">
        <v>67</v>
      </c>
      <c r="AG32" s="842"/>
      <c r="AH32" s="842"/>
      <c r="AI32" s="842"/>
      <c r="AJ32" s="843"/>
      <c r="AK32" s="910">
        <v>9</v>
      </c>
      <c r="AL32" s="911"/>
      <c r="AM32" s="911"/>
      <c r="AN32" s="911"/>
      <c r="AO32" s="911"/>
      <c r="AP32" s="911">
        <v>898</v>
      </c>
      <c r="AQ32" s="911"/>
      <c r="AR32" s="911"/>
      <c r="AS32" s="911"/>
      <c r="AT32" s="911"/>
      <c r="AU32" s="911">
        <v>31</v>
      </c>
      <c r="AV32" s="911"/>
      <c r="AW32" s="911"/>
      <c r="AX32" s="911"/>
      <c r="AY32" s="911"/>
      <c r="AZ32" s="912" t="s">
        <v>588</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1994</v>
      </c>
      <c r="R33" s="839"/>
      <c r="S33" s="839"/>
      <c r="T33" s="839"/>
      <c r="U33" s="839"/>
      <c r="V33" s="839">
        <v>1977</v>
      </c>
      <c r="W33" s="839"/>
      <c r="X33" s="839"/>
      <c r="Y33" s="839"/>
      <c r="Z33" s="839"/>
      <c r="AA33" s="839">
        <v>18</v>
      </c>
      <c r="AB33" s="839"/>
      <c r="AC33" s="839"/>
      <c r="AD33" s="839"/>
      <c r="AE33" s="840"/>
      <c r="AF33" s="841">
        <v>6</v>
      </c>
      <c r="AG33" s="842"/>
      <c r="AH33" s="842"/>
      <c r="AI33" s="842"/>
      <c r="AJ33" s="843"/>
      <c r="AK33" s="910">
        <v>683</v>
      </c>
      <c r="AL33" s="911"/>
      <c r="AM33" s="911"/>
      <c r="AN33" s="911"/>
      <c r="AO33" s="911"/>
      <c r="AP33" s="911">
        <v>11546</v>
      </c>
      <c r="AQ33" s="911"/>
      <c r="AR33" s="911"/>
      <c r="AS33" s="911"/>
      <c r="AT33" s="911"/>
      <c r="AU33" s="911">
        <v>9225</v>
      </c>
      <c r="AV33" s="911"/>
      <c r="AW33" s="911"/>
      <c r="AX33" s="911"/>
      <c r="AY33" s="911"/>
      <c r="AZ33" s="912" t="s">
        <v>591</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408</v>
      </c>
      <c r="C34" s="836"/>
      <c r="D34" s="836"/>
      <c r="E34" s="836"/>
      <c r="F34" s="836"/>
      <c r="G34" s="836"/>
      <c r="H34" s="836"/>
      <c r="I34" s="836"/>
      <c r="J34" s="836"/>
      <c r="K34" s="836"/>
      <c r="L34" s="836"/>
      <c r="M34" s="836"/>
      <c r="N34" s="836"/>
      <c r="O34" s="836"/>
      <c r="P34" s="837"/>
      <c r="Q34" s="838">
        <v>111</v>
      </c>
      <c r="R34" s="839"/>
      <c r="S34" s="839"/>
      <c r="T34" s="839"/>
      <c r="U34" s="839"/>
      <c r="V34" s="839">
        <v>33</v>
      </c>
      <c r="W34" s="839"/>
      <c r="X34" s="839"/>
      <c r="Y34" s="839"/>
      <c r="Z34" s="839"/>
      <c r="AA34" s="839">
        <v>77</v>
      </c>
      <c r="AB34" s="839"/>
      <c r="AC34" s="839"/>
      <c r="AD34" s="839"/>
      <c r="AE34" s="840"/>
      <c r="AF34" s="841">
        <v>193</v>
      </c>
      <c r="AG34" s="842"/>
      <c r="AH34" s="842"/>
      <c r="AI34" s="842"/>
      <c r="AJ34" s="843"/>
      <c r="AK34" s="910">
        <v>1</v>
      </c>
      <c r="AL34" s="911"/>
      <c r="AM34" s="911"/>
      <c r="AN34" s="911"/>
      <c r="AO34" s="911"/>
      <c r="AP34" s="911" t="s">
        <v>588</v>
      </c>
      <c r="AQ34" s="911"/>
      <c r="AR34" s="911"/>
      <c r="AS34" s="911"/>
      <c r="AT34" s="911"/>
      <c r="AU34" s="911" t="s">
        <v>588</v>
      </c>
      <c r="AV34" s="911"/>
      <c r="AW34" s="911"/>
      <c r="AX34" s="911"/>
      <c r="AY34" s="911"/>
      <c r="AZ34" s="912" t="s">
        <v>588</v>
      </c>
      <c r="BA34" s="912"/>
      <c r="BB34" s="912"/>
      <c r="BC34" s="912"/>
      <c r="BD34" s="912"/>
      <c r="BE34" s="908" t="s">
        <v>407</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318</v>
      </c>
      <c r="AG63" s="922"/>
      <c r="AH63" s="922"/>
      <c r="AI63" s="922"/>
      <c r="AJ63" s="923"/>
      <c r="AK63" s="924"/>
      <c r="AL63" s="919"/>
      <c r="AM63" s="919"/>
      <c r="AN63" s="919"/>
      <c r="AO63" s="919"/>
      <c r="AP63" s="922">
        <v>12444</v>
      </c>
      <c r="AQ63" s="922"/>
      <c r="AR63" s="922"/>
      <c r="AS63" s="922"/>
      <c r="AT63" s="922"/>
      <c r="AU63" s="922">
        <v>9257</v>
      </c>
      <c r="AV63" s="922"/>
      <c r="AW63" s="922"/>
      <c r="AX63" s="922"/>
      <c r="AY63" s="922"/>
      <c r="AZ63" s="926"/>
      <c r="BA63" s="926"/>
      <c r="BB63" s="926"/>
      <c r="BC63" s="926"/>
      <c r="BD63" s="926"/>
      <c r="BE63" s="927"/>
      <c r="BF63" s="927"/>
      <c r="BG63" s="927"/>
      <c r="BH63" s="927"/>
      <c r="BI63" s="928"/>
      <c r="BJ63" s="929" t="s">
        <v>411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413</v>
      </c>
      <c r="B66" s="821"/>
      <c r="C66" s="821"/>
      <c r="D66" s="821"/>
      <c r="E66" s="821"/>
      <c r="F66" s="821"/>
      <c r="G66" s="821"/>
      <c r="H66" s="821"/>
      <c r="I66" s="821"/>
      <c r="J66" s="821"/>
      <c r="K66" s="821"/>
      <c r="L66" s="821"/>
      <c r="M66" s="821"/>
      <c r="N66" s="821"/>
      <c r="O66" s="821"/>
      <c r="P66" s="822"/>
      <c r="Q66" s="797" t="s">
        <v>414</v>
      </c>
      <c r="R66" s="798"/>
      <c r="S66" s="798"/>
      <c r="T66" s="798"/>
      <c r="U66" s="799"/>
      <c r="V66" s="797" t="s">
        <v>415</v>
      </c>
      <c r="W66" s="798"/>
      <c r="X66" s="798"/>
      <c r="Y66" s="798"/>
      <c r="Z66" s="799"/>
      <c r="AA66" s="797" t="s">
        <v>416</v>
      </c>
      <c r="AB66" s="798"/>
      <c r="AC66" s="798"/>
      <c r="AD66" s="798"/>
      <c r="AE66" s="799"/>
      <c r="AF66" s="932" t="s">
        <v>417</v>
      </c>
      <c r="AG66" s="893"/>
      <c r="AH66" s="893"/>
      <c r="AI66" s="893"/>
      <c r="AJ66" s="933"/>
      <c r="AK66" s="797" t="s">
        <v>418</v>
      </c>
      <c r="AL66" s="821"/>
      <c r="AM66" s="821"/>
      <c r="AN66" s="821"/>
      <c r="AO66" s="822"/>
      <c r="AP66" s="797" t="s">
        <v>419</v>
      </c>
      <c r="AQ66" s="798"/>
      <c r="AR66" s="798"/>
      <c r="AS66" s="798"/>
      <c r="AT66" s="799"/>
      <c r="AU66" s="797" t="s">
        <v>420</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592</v>
      </c>
      <c r="C68" s="950"/>
      <c r="D68" s="950"/>
      <c r="E68" s="950"/>
      <c r="F68" s="950"/>
      <c r="G68" s="950"/>
      <c r="H68" s="950"/>
      <c r="I68" s="950"/>
      <c r="J68" s="950"/>
      <c r="K68" s="950"/>
      <c r="L68" s="950"/>
      <c r="M68" s="950"/>
      <c r="N68" s="950"/>
      <c r="O68" s="950"/>
      <c r="P68" s="951"/>
      <c r="Q68" s="952">
        <v>1134</v>
      </c>
      <c r="R68" s="946"/>
      <c r="S68" s="946"/>
      <c r="T68" s="946"/>
      <c r="U68" s="946"/>
      <c r="V68" s="946">
        <v>1108</v>
      </c>
      <c r="W68" s="946"/>
      <c r="X68" s="946"/>
      <c r="Y68" s="946"/>
      <c r="Z68" s="946"/>
      <c r="AA68" s="946">
        <v>26</v>
      </c>
      <c r="AB68" s="946"/>
      <c r="AC68" s="946"/>
      <c r="AD68" s="946"/>
      <c r="AE68" s="946"/>
      <c r="AF68" s="946">
        <v>26</v>
      </c>
      <c r="AG68" s="946"/>
      <c r="AH68" s="946"/>
      <c r="AI68" s="946"/>
      <c r="AJ68" s="946"/>
      <c r="AK68" s="946" t="s">
        <v>588</v>
      </c>
      <c r="AL68" s="946"/>
      <c r="AM68" s="946"/>
      <c r="AN68" s="946"/>
      <c r="AO68" s="946"/>
      <c r="AP68" s="946">
        <v>412</v>
      </c>
      <c r="AQ68" s="946"/>
      <c r="AR68" s="946"/>
      <c r="AS68" s="946"/>
      <c r="AT68" s="946"/>
      <c r="AU68" s="946">
        <v>286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593</v>
      </c>
      <c r="C69" s="954"/>
      <c r="D69" s="954"/>
      <c r="E69" s="954"/>
      <c r="F69" s="954"/>
      <c r="G69" s="954"/>
      <c r="H69" s="954"/>
      <c r="I69" s="954"/>
      <c r="J69" s="954"/>
      <c r="K69" s="954"/>
      <c r="L69" s="954"/>
      <c r="M69" s="954"/>
      <c r="N69" s="954"/>
      <c r="O69" s="954"/>
      <c r="P69" s="955"/>
      <c r="Q69" s="956">
        <v>1204</v>
      </c>
      <c r="R69" s="911"/>
      <c r="S69" s="911"/>
      <c r="T69" s="911"/>
      <c r="U69" s="911"/>
      <c r="V69" s="911">
        <v>1139</v>
      </c>
      <c r="W69" s="911"/>
      <c r="X69" s="911"/>
      <c r="Y69" s="911"/>
      <c r="Z69" s="911"/>
      <c r="AA69" s="911">
        <v>65</v>
      </c>
      <c r="AB69" s="911"/>
      <c r="AC69" s="911"/>
      <c r="AD69" s="911"/>
      <c r="AE69" s="911"/>
      <c r="AF69" s="911">
        <v>65</v>
      </c>
      <c r="AG69" s="911"/>
      <c r="AH69" s="911"/>
      <c r="AI69" s="911"/>
      <c r="AJ69" s="911"/>
      <c r="AK69" s="911" t="s">
        <v>588</v>
      </c>
      <c r="AL69" s="911"/>
      <c r="AM69" s="911"/>
      <c r="AN69" s="911"/>
      <c r="AO69" s="911"/>
      <c r="AP69" s="911" t="s">
        <v>588</v>
      </c>
      <c r="AQ69" s="911"/>
      <c r="AR69" s="911"/>
      <c r="AS69" s="911"/>
      <c r="AT69" s="911"/>
      <c r="AU69" s="911" t="s">
        <v>588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594</v>
      </c>
      <c r="C70" s="954"/>
      <c r="D70" s="954"/>
      <c r="E70" s="954"/>
      <c r="F70" s="954"/>
      <c r="G70" s="954"/>
      <c r="H70" s="954"/>
      <c r="I70" s="954"/>
      <c r="J70" s="954"/>
      <c r="K70" s="954"/>
      <c r="L70" s="954"/>
      <c r="M70" s="954"/>
      <c r="N70" s="954"/>
      <c r="O70" s="954"/>
      <c r="P70" s="955"/>
      <c r="Q70" s="956">
        <v>271218</v>
      </c>
      <c r="R70" s="911"/>
      <c r="S70" s="911"/>
      <c r="T70" s="911"/>
      <c r="U70" s="911"/>
      <c r="V70" s="911">
        <v>266820</v>
      </c>
      <c r="W70" s="911"/>
      <c r="X70" s="911"/>
      <c r="Y70" s="911"/>
      <c r="Z70" s="911"/>
      <c r="AA70" s="911">
        <v>4398</v>
      </c>
      <c r="AB70" s="911"/>
      <c r="AC70" s="911"/>
      <c r="AD70" s="911"/>
      <c r="AE70" s="911"/>
      <c r="AF70" s="911">
        <v>4398</v>
      </c>
      <c r="AG70" s="911"/>
      <c r="AH70" s="911"/>
      <c r="AI70" s="911"/>
      <c r="AJ70" s="911"/>
      <c r="AK70" s="911">
        <v>1324</v>
      </c>
      <c r="AL70" s="911"/>
      <c r="AM70" s="911"/>
      <c r="AN70" s="911"/>
      <c r="AO70" s="911"/>
      <c r="AP70" s="911" t="s">
        <v>588</v>
      </c>
      <c r="AQ70" s="911"/>
      <c r="AR70" s="911"/>
      <c r="AS70" s="911"/>
      <c r="AT70" s="911"/>
      <c r="AU70" s="911" t="s">
        <v>588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595</v>
      </c>
      <c r="C71" s="954"/>
      <c r="D71" s="954"/>
      <c r="E71" s="954"/>
      <c r="F71" s="954"/>
      <c r="G71" s="954"/>
      <c r="H71" s="954"/>
      <c r="I71" s="954"/>
      <c r="J71" s="954"/>
      <c r="K71" s="954"/>
      <c r="L71" s="954"/>
      <c r="M71" s="954"/>
      <c r="N71" s="954"/>
      <c r="O71" s="954"/>
      <c r="P71" s="955"/>
      <c r="Q71" s="956">
        <v>1168</v>
      </c>
      <c r="R71" s="911"/>
      <c r="S71" s="911"/>
      <c r="T71" s="911"/>
      <c r="U71" s="911"/>
      <c r="V71" s="911">
        <v>900</v>
      </c>
      <c r="W71" s="911"/>
      <c r="X71" s="911"/>
      <c r="Y71" s="911"/>
      <c r="Z71" s="911"/>
      <c r="AA71" s="911">
        <v>268</v>
      </c>
      <c r="AB71" s="911"/>
      <c r="AC71" s="911"/>
      <c r="AD71" s="911"/>
      <c r="AE71" s="911"/>
      <c r="AF71" s="911">
        <v>361</v>
      </c>
      <c r="AG71" s="911"/>
      <c r="AH71" s="911"/>
      <c r="AI71" s="911"/>
      <c r="AJ71" s="911"/>
      <c r="AK71" s="911" t="s">
        <v>588</v>
      </c>
      <c r="AL71" s="911"/>
      <c r="AM71" s="911"/>
      <c r="AN71" s="911"/>
      <c r="AO71" s="911"/>
      <c r="AP71" s="911">
        <v>17227</v>
      </c>
      <c r="AQ71" s="911"/>
      <c r="AR71" s="911"/>
      <c r="AS71" s="911"/>
      <c r="AT71" s="911"/>
      <c r="AU71" s="911">
        <v>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596</v>
      </c>
      <c r="C72" s="954"/>
      <c r="D72" s="954"/>
      <c r="E72" s="954"/>
      <c r="F72" s="954"/>
      <c r="G72" s="954"/>
      <c r="H72" s="954"/>
      <c r="I72" s="954"/>
      <c r="J72" s="954"/>
      <c r="K72" s="954"/>
      <c r="L72" s="954"/>
      <c r="M72" s="954"/>
      <c r="N72" s="954"/>
      <c r="O72" s="954"/>
      <c r="P72" s="955"/>
      <c r="Q72" s="956">
        <v>871</v>
      </c>
      <c r="R72" s="911"/>
      <c r="S72" s="911"/>
      <c r="T72" s="911"/>
      <c r="U72" s="911"/>
      <c r="V72" s="911">
        <v>848</v>
      </c>
      <c r="W72" s="911"/>
      <c r="X72" s="911"/>
      <c r="Y72" s="911"/>
      <c r="Z72" s="911"/>
      <c r="AA72" s="911">
        <v>24</v>
      </c>
      <c r="AB72" s="911"/>
      <c r="AC72" s="911"/>
      <c r="AD72" s="911"/>
      <c r="AE72" s="911"/>
      <c r="AF72" s="911">
        <v>24</v>
      </c>
      <c r="AG72" s="911"/>
      <c r="AH72" s="911"/>
      <c r="AI72" s="911"/>
      <c r="AJ72" s="911"/>
      <c r="AK72" s="911">
        <v>40</v>
      </c>
      <c r="AL72" s="911"/>
      <c r="AM72" s="911"/>
      <c r="AN72" s="911"/>
      <c r="AO72" s="911"/>
      <c r="AP72" s="911">
        <v>410</v>
      </c>
      <c r="AQ72" s="911"/>
      <c r="AR72" s="911"/>
      <c r="AS72" s="911"/>
      <c r="AT72" s="911"/>
      <c r="AU72" s="911">
        <v>49</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597</v>
      </c>
      <c r="C73" s="954"/>
      <c r="D73" s="954"/>
      <c r="E73" s="954"/>
      <c r="F73" s="954"/>
      <c r="G73" s="954"/>
      <c r="H73" s="954"/>
      <c r="I73" s="954"/>
      <c r="J73" s="954"/>
      <c r="K73" s="954"/>
      <c r="L73" s="954"/>
      <c r="M73" s="954"/>
      <c r="N73" s="954"/>
      <c r="O73" s="954"/>
      <c r="P73" s="955"/>
      <c r="Q73" s="956">
        <v>1014</v>
      </c>
      <c r="R73" s="911"/>
      <c r="S73" s="911"/>
      <c r="T73" s="911"/>
      <c r="U73" s="911"/>
      <c r="V73" s="911">
        <v>910</v>
      </c>
      <c r="W73" s="911"/>
      <c r="X73" s="911"/>
      <c r="Y73" s="911"/>
      <c r="Z73" s="911"/>
      <c r="AA73" s="911">
        <v>104</v>
      </c>
      <c r="AB73" s="911"/>
      <c r="AC73" s="911"/>
      <c r="AD73" s="911"/>
      <c r="AE73" s="911"/>
      <c r="AF73" s="911">
        <v>104</v>
      </c>
      <c r="AG73" s="911"/>
      <c r="AH73" s="911"/>
      <c r="AI73" s="911"/>
      <c r="AJ73" s="911"/>
      <c r="AK73" s="911" t="s">
        <v>588</v>
      </c>
      <c r="AL73" s="911"/>
      <c r="AM73" s="911"/>
      <c r="AN73" s="911"/>
      <c r="AO73" s="911"/>
      <c r="AP73" s="911">
        <v>9</v>
      </c>
      <c r="AQ73" s="911"/>
      <c r="AR73" s="911"/>
      <c r="AS73" s="911"/>
      <c r="AT73" s="911"/>
      <c r="AU73" s="911">
        <v>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598</v>
      </c>
      <c r="C74" s="954"/>
      <c r="D74" s="954"/>
      <c r="E74" s="954"/>
      <c r="F74" s="954"/>
      <c r="G74" s="954"/>
      <c r="H74" s="954"/>
      <c r="I74" s="954"/>
      <c r="J74" s="954"/>
      <c r="K74" s="954"/>
      <c r="L74" s="954"/>
      <c r="M74" s="954"/>
      <c r="N74" s="954"/>
      <c r="O74" s="954"/>
      <c r="P74" s="955"/>
      <c r="Q74" s="956">
        <v>294</v>
      </c>
      <c r="R74" s="911"/>
      <c r="S74" s="911"/>
      <c r="T74" s="911"/>
      <c r="U74" s="911"/>
      <c r="V74" s="911">
        <v>292</v>
      </c>
      <c r="W74" s="911"/>
      <c r="X74" s="911"/>
      <c r="Y74" s="911"/>
      <c r="Z74" s="911"/>
      <c r="AA74" s="911">
        <v>2</v>
      </c>
      <c r="AB74" s="911"/>
      <c r="AC74" s="911"/>
      <c r="AD74" s="911"/>
      <c r="AE74" s="911"/>
      <c r="AF74" s="911">
        <v>541</v>
      </c>
      <c r="AG74" s="911"/>
      <c r="AH74" s="911"/>
      <c r="AI74" s="911"/>
      <c r="AJ74" s="911"/>
      <c r="AK74" s="911">
        <v>72</v>
      </c>
      <c r="AL74" s="911"/>
      <c r="AM74" s="911"/>
      <c r="AN74" s="911"/>
      <c r="AO74" s="911"/>
      <c r="AP74" s="911">
        <v>1408</v>
      </c>
      <c r="AQ74" s="911"/>
      <c r="AR74" s="911"/>
      <c r="AS74" s="911"/>
      <c r="AT74" s="911"/>
      <c r="AU74" s="911" t="s">
        <v>588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599</v>
      </c>
      <c r="C75" s="954"/>
      <c r="D75" s="954"/>
      <c r="E75" s="954"/>
      <c r="F75" s="954"/>
      <c r="G75" s="954"/>
      <c r="H75" s="954"/>
      <c r="I75" s="954"/>
      <c r="J75" s="954"/>
      <c r="K75" s="954"/>
      <c r="L75" s="954"/>
      <c r="M75" s="954"/>
      <c r="N75" s="954"/>
      <c r="O75" s="954"/>
      <c r="P75" s="955"/>
      <c r="Q75" s="959">
        <v>420</v>
      </c>
      <c r="R75" s="960"/>
      <c r="S75" s="960"/>
      <c r="T75" s="960"/>
      <c r="U75" s="910"/>
      <c r="V75" s="961">
        <v>358</v>
      </c>
      <c r="W75" s="960"/>
      <c r="X75" s="960"/>
      <c r="Y75" s="960"/>
      <c r="Z75" s="910"/>
      <c r="AA75" s="961">
        <v>63</v>
      </c>
      <c r="AB75" s="960"/>
      <c r="AC75" s="960"/>
      <c r="AD75" s="960"/>
      <c r="AE75" s="910"/>
      <c r="AF75" s="961">
        <v>63</v>
      </c>
      <c r="AG75" s="960"/>
      <c r="AH75" s="960"/>
      <c r="AI75" s="960"/>
      <c r="AJ75" s="910"/>
      <c r="AK75" s="961">
        <v>83</v>
      </c>
      <c r="AL75" s="960"/>
      <c r="AM75" s="960"/>
      <c r="AN75" s="960"/>
      <c r="AO75" s="910"/>
      <c r="AP75" s="961" t="s">
        <v>605</v>
      </c>
      <c r="AQ75" s="960"/>
      <c r="AR75" s="960"/>
      <c r="AS75" s="960"/>
      <c r="AT75" s="910"/>
      <c r="AU75" s="961" t="s">
        <v>588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600</v>
      </c>
      <c r="C76" s="954"/>
      <c r="D76" s="954"/>
      <c r="E76" s="954"/>
      <c r="F76" s="954"/>
      <c r="G76" s="954"/>
      <c r="H76" s="954"/>
      <c r="I76" s="954"/>
      <c r="J76" s="954"/>
      <c r="K76" s="954"/>
      <c r="L76" s="954"/>
      <c r="M76" s="954"/>
      <c r="N76" s="954"/>
      <c r="O76" s="954"/>
      <c r="P76" s="955"/>
      <c r="Q76" s="959">
        <v>6144</v>
      </c>
      <c r="R76" s="960"/>
      <c r="S76" s="960"/>
      <c r="T76" s="960"/>
      <c r="U76" s="910"/>
      <c r="V76" s="961">
        <v>5783</v>
      </c>
      <c r="W76" s="960"/>
      <c r="X76" s="960"/>
      <c r="Y76" s="960"/>
      <c r="Z76" s="910"/>
      <c r="AA76" s="961">
        <v>361</v>
      </c>
      <c r="AB76" s="960"/>
      <c r="AC76" s="960"/>
      <c r="AD76" s="960"/>
      <c r="AE76" s="910"/>
      <c r="AF76" s="961">
        <v>361</v>
      </c>
      <c r="AG76" s="960"/>
      <c r="AH76" s="960"/>
      <c r="AI76" s="960"/>
      <c r="AJ76" s="910"/>
      <c r="AK76" s="961" t="s">
        <v>588</v>
      </c>
      <c r="AL76" s="960"/>
      <c r="AM76" s="960"/>
      <c r="AN76" s="960"/>
      <c r="AO76" s="910"/>
      <c r="AP76" s="961" t="s">
        <v>590</v>
      </c>
      <c r="AQ76" s="960"/>
      <c r="AR76" s="960"/>
      <c r="AS76" s="960"/>
      <c r="AT76" s="910"/>
      <c r="AU76" s="961" t="s">
        <v>588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601</v>
      </c>
      <c r="C77" s="954"/>
      <c r="D77" s="954"/>
      <c r="E77" s="954"/>
      <c r="F77" s="954"/>
      <c r="G77" s="954"/>
      <c r="H77" s="954"/>
      <c r="I77" s="954"/>
      <c r="J77" s="954"/>
      <c r="K77" s="954"/>
      <c r="L77" s="954"/>
      <c r="M77" s="954"/>
      <c r="N77" s="954"/>
      <c r="O77" s="954"/>
      <c r="P77" s="955"/>
      <c r="Q77" s="959">
        <v>1622</v>
      </c>
      <c r="R77" s="960"/>
      <c r="S77" s="960"/>
      <c r="T77" s="960"/>
      <c r="U77" s="910"/>
      <c r="V77" s="961">
        <v>1584</v>
      </c>
      <c r="W77" s="960"/>
      <c r="X77" s="960"/>
      <c r="Y77" s="960"/>
      <c r="Z77" s="910"/>
      <c r="AA77" s="961">
        <v>38</v>
      </c>
      <c r="AB77" s="960"/>
      <c r="AC77" s="960"/>
      <c r="AD77" s="960"/>
      <c r="AE77" s="910"/>
      <c r="AF77" s="961">
        <v>38</v>
      </c>
      <c r="AG77" s="960"/>
      <c r="AH77" s="960"/>
      <c r="AI77" s="960"/>
      <c r="AJ77" s="910"/>
      <c r="AK77" s="961" t="s">
        <v>588</v>
      </c>
      <c r="AL77" s="960"/>
      <c r="AM77" s="960"/>
      <c r="AN77" s="960"/>
      <c r="AO77" s="910"/>
      <c r="AP77" s="961" t="s">
        <v>588</v>
      </c>
      <c r="AQ77" s="960"/>
      <c r="AR77" s="960"/>
      <c r="AS77" s="960"/>
      <c r="AT77" s="910"/>
      <c r="AU77" s="961" t="s">
        <v>606</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602</v>
      </c>
      <c r="C78" s="954"/>
      <c r="D78" s="954"/>
      <c r="E78" s="954"/>
      <c r="F78" s="954"/>
      <c r="G78" s="954"/>
      <c r="H78" s="954"/>
      <c r="I78" s="954"/>
      <c r="J78" s="954"/>
      <c r="K78" s="954"/>
      <c r="L78" s="954"/>
      <c r="M78" s="954"/>
      <c r="N78" s="954"/>
      <c r="O78" s="954"/>
      <c r="P78" s="955"/>
      <c r="Q78" s="956">
        <v>5</v>
      </c>
      <c r="R78" s="911"/>
      <c r="S78" s="911"/>
      <c r="T78" s="911"/>
      <c r="U78" s="911"/>
      <c r="V78" s="911">
        <v>4</v>
      </c>
      <c r="W78" s="911"/>
      <c r="X78" s="911"/>
      <c r="Y78" s="911"/>
      <c r="Z78" s="911"/>
      <c r="AA78" s="911">
        <v>1</v>
      </c>
      <c r="AB78" s="911"/>
      <c r="AC78" s="911"/>
      <c r="AD78" s="911"/>
      <c r="AE78" s="911"/>
      <c r="AF78" s="911">
        <v>1</v>
      </c>
      <c r="AG78" s="911"/>
      <c r="AH78" s="911"/>
      <c r="AI78" s="911"/>
      <c r="AJ78" s="911"/>
      <c r="AK78" s="911" t="s">
        <v>588</v>
      </c>
      <c r="AL78" s="911"/>
      <c r="AM78" s="911"/>
      <c r="AN78" s="911"/>
      <c r="AO78" s="911"/>
      <c r="AP78" s="911" t="s">
        <v>588</v>
      </c>
      <c r="AQ78" s="911"/>
      <c r="AR78" s="911"/>
      <c r="AS78" s="911"/>
      <c r="AT78" s="911"/>
      <c r="AU78" s="911" t="s">
        <v>588</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603</v>
      </c>
      <c r="C79" s="954"/>
      <c r="D79" s="954"/>
      <c r="E79" s="954"/>
      <c r="F79" s="954"/>
      <c r="G79" s="954"/>
      <c r="H79" s="954"/>
      <c r="I79" s="954"/>
      <c r="J79" s="954"/>
      <c r="K79" s="954"/>
      <c r="L79" s="954"/>
      <c r="M79" s="954"/>
      <c r="N79" s="954"/>
      <c r="O79" s="954"/>
      <c r="P79" s="955"/>
      <c r="Q79" s="956">
        <v>14</v>
      </c>
      <c r="R79" s="911"/>
      <c r="S79" s="911"/>
      <c r="T79" s="911"/>
      <c r="U79" s="911"/>
      <c r="V79" s="911">
        <v>12</v>
      </c>
      <c r="W79" s="911"/>
      <c r="X79" s="911"/>
      <c r="Y79" s="911"/>
      <c r="Z79" s="911"/>
      <c r="AA79" s="911">
        <v>2</v>
      </c>
      <c r="AB79" s="911"/>
      <c r="AC79" s="911"/>
      <c r="AD79" s="911"/>
      <c r="AE79" s="911"/>
      <c r="AF79" s="911">
        <v>2</v>
      </c>
      <c r="AG79" s="911"/>
      <c r="AH79" s="911"/>
      <c r="AI79" s="911"/>
      <c r="AJ79" s="911"/>
      <c r="AK79" s="911" t="s">
        <v>588</v>
      </c>
      <c r="AL79" s="911"/>
      <c r="AM79" s="911"/>
      <c r="AN79" s="911"/>
      <c r="AO79" s="911"/>
      <c r="AP79" s="911" t="s">
        <v>588</v>
      </c>
      <c r="AQ79" s="911"/>
      <c r="AR79" s="911"/>
      <c r="AS79" s="911"/>
      <c r="AT79" s="911"/>
      <c r="AU79" s="911" t="s">
        <v>588</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t="s">
        <v>604</v>
      </c>
      <c r="C80" s="954"/>
      <c r="D80" s="954"/>
      <c r="E80" s="954"/>
      <c r="F80" s="954"/>
      <c r="G80" s="954"/>
      <c r="H80" s="954"/>
      <c r="I80" s="954"/>
      <c r="J80" s="954"/>
      <c r="K80" s="954"/>
      <c r="L80" s="954"/>
      <c r="M80" s="954"/>
      <c r="N80" s="954"/>
      <c r="O80" s="954"/>
      <c r="P80" s="955"/>
      <c r="Q80" s="956">
        <v>1122</v>
      </c>
      <c r="R80" s="911"/>
      <c r="S80" s="911"/>
      <c r="T80" s="911"/>
      <c r="U80" s="911"/>
      <c r="V80" s="911">
        <v>1079</v>
      </c>
      <c r="W80" s="911"/>
      <c r="X80" s="911"/>
      <c r="Y80" s="911"/>
      <c r="Z80" s="911"/>
      <c r="AA80" s="911">
        <v>43</v>
      </c>
      <c r="AB80" s="911"/>
      <c r="AC80" s="911"/>
      <c r="AD80" s="911"/>
      <c r="AE80" s="911"/>
      <c r="AF80" s="911">
        <v>43</v>
      </c>
      <c r="AG80" s="911"/>
      <c r="AH80" s="911"/>
      <c r="AI80" s="911"/>
      <c r="AJ80" s="911"/>
      <c r="AK80" s="911">
        <v>560</v>
      </c>
      <c r="AL80" s="911"/>
      <c r="AM80" s="911"/>
      <c r="AN80" s="911"/>
      <c r="AO80" s="911"/>
      <c r="AP80" s="911" t="s">
        <v>588</v>
      </c>
      <c r="AQ80" s="911"/>
      <c r="AR80" s="911"/>
      <c r="AS80" s="911"/>
      <c r="AT80" s="911"/>
      <c r="AU80" s="911" t="s">
        <v>588</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421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6027</v>
      </c>
      <c r="AG88" s="922"/>
      <c r="AH88" s="922"/>
      <c r="AI88" s="922"/>
      <c r="AJ88" s="922"/>
      <c r="AK88" s="919"/>
      <c r="AL88" s="919"/>
      <c r="AM88" s="919"/>
      <c r="AN88" s="919"/>
      <c r="AO88" s="919"/>
      <c r="AP88" s="922">
        <v>19466</v>
      </c>
      <c r="AQ88" s="922"/>
      <c r="AR88" s="922"/>
      <c r="AS88" s="922"/>
      <c r="AT88" s="922"/>
      <c r="AU88" s="922">
        <v>341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430</v>
      </c>
      <c r="AB109" s="975"/>
      <c r="AC109" s="975"/>
      <c r="AD109" s="975"/>
      <c r="AE109" s="976"/>
      <c r="AF109" s="974" t="s">
        <v>307</v>
      </c>
      <c r="AG109" s="975"/>
      <c r="AH109" s="975"/>
      <c r="AI109" s="975"/>
      <c r="AJ109" s="976"/>
      <c r="AK109" s="974" t="s">
        <v>306</v>
      </c>
      <c r="AL109" s="975"/>
      <c r="AM109" s="975"/>
      <c r="AN109" s="975"/>
      <c r="AO109" s="976"/>
      <c r="AP109" s="974" t="s">
        <v>431</v>
      </c>
      <c r="AQ109" s="975"/>
      <c r="AR109" s="975"/>
      <c r="AS109" s="975"/>
      <c r="AT109" s="977"/>
      <c r="AU109" s="994" t="s">
        <v>429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430</v>
      </c>
      <c r="BR109" s="975"/>
      <c r="BS109" s="975"/>
      <c r="BT109" s="975"/>
      <c r="BU109" s="976"/>
      <c r="BV109" s="974" t="s">
        <v>307</v>
      </c>
      <c r="BW109" s="975"/>
      <c r="BX109" s="975"/>
      <c r="BY109" s="975"/>
      <c r="BZ109" s="976"/>
      <c r="CA109" s="974" t="s">
        <v>306</v>
      </c>
      <c r="CB109" s="975"/>
      <c r="CC109" s="975"/>
      <c r="CD109" s="975"/>
      <c r="CE109" s="976"/>
      <c r="CF109" s="995" t="s">
        <v>431</v>
      </c>
      <c r="CG109" s="995"/>
      <c r="CH109" s="995"/>
      <c r="CI109" s="995"/>
      <c r="CJ109" s="995"/>
      <c r="CK109" s="974" t="s">
        <v>432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430</v>
      </c>
      <c r="DH109" s="975"/>
      <c r="DI109" s="975"/>
      <c r="DJ109" s="975"/>
      <c r="DK109" s="976"/>
      <c r="DL109" s="974" t="s">
        <v>307</v>
      </c>
      <c r="DM109" s="975"/>
      <c r="DN109" s="975"/>
      <c r="DO109" s="975"/>
      <c r="DP109" s="976"/>
      <c r="DQ109" s="974" t="s">
        <v>306</v>
      </c>
      <c r="DR109" s="975"/>
      <c r="DS109" s="975"/>
      <c r="DT109" s="975"/>
      <c r="DU109" s="976"/>
      <c r="DV109" s="974" t="s">
        <v>431</v>
      </c>
      <c r="DW109" s="975"/>
      <c r="DX109" s="975"/>
      <c r="DY109" s="975"/>
      <c r="DZ109" s="977"/>
    </row>
    <row r="110" spans="1:131" s="246" customFormat="1" ht="26.25" customHeight="1">
      <c r="A110" s="978" t="s">
        <v>433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1235845</v>
      </c>
      <c r="AB110" s="982"/>
      <c r="AC110" s="982"/>
      <c r="AD110" s="982"/>
      <c r="AE110" s="983"/>
      <c r="AF110" s="984">
        <v>1167628</v>
      </c>
      <c r="AG110" s="982"/>
      <c r="AH110" s="982"/>
      <c r="AI110" s="982"/>
      <c r="AJ110" s="983"/>
      <c r="AK110" s="984">
        <v>989463</v>
      </c>
      <c r="AL110" s="982"/>
      <c r="AM110" s="982"/>
      <c r="AN110" s="982"/>
      <c r="AO110" s="983"/>
      <c r="AP110" s="985">
        <v>16.399999999999999</v>
      </c>
      <c r="AQ110" s="986"/>
      <c r="AR110" s="986"/>
      <c r="AS110" s="986"/>
      <c r="AT110" s="987"/>
      <c r="AU110" s="988" t="s">
        <v>73</v>
      </c>
      <c r="AV110" s="989"/>
      <c r="AW110" s="989"/>
      <c r="AX110" s="989"/>
      <c r="AY110" s="989"/>
      <c r="AZ110" s="1030" t="s">
        <v>434</v>
      </c>
      <c r="BA110" s="979"/>
      <c r="BB110" s="979"/>
      <c r="BC110" s="979"/>
      <c r="BD110" s="979"/>
      <c r="BE110" s="979"/>
      <c r="BF110" s="979"/>
      <c r="BG110" s="979"/>
      <c r="BH110" s="979"/>
      <c r="BI110" s="979"/>
      <c r="BJ110" s="979"/>
      <c r="BK110" s="979"/>
      <c r="BL110" s="979"/>
      <c r="BM110" s="979"/>
      <c r="BN110" s="979"/>
      <c r="BO110" s="979"/>
      <c r="BP110" s="980"/>
      <c r="BQ110" s="1016">
        <v>9785607</v>
      </c>
      <c r="BR110" s="1017"/>
      <c r="BS110" s="1017"/>
      <c r="BT110" s="1017"/>
      <c r="BU110" s="1017"/>
      <c r="BV110" s="1017">
        <v>9789734</v>
      </c>
      <c r="BW110" s="1017"/>
      <c r="BX110" s="1017"/>
      <c r="BY110" s="1017"/>
      <c r="BZ110" s="1017"/>
      <c r="CA110" s="1017">
        <v>9559765</v>
      </c>
      <c r="CB110" s="1017"/>
      <c r="CC110" s="1017"/>
      <c r="CD110" s="1017"/>
      <c r="CE110" s="1017"/>
      <c r="CF110" s="1031">
        <v>158.6</v>
      </c>
      <c r="CG110" s="1032"/>
      <c r="CH110" s="1032"/>
      <c r="CI110" s="1032"/>
      <c r="CJ110" s="1032"/>
      <c r="CK110" s="1033" t="s">
        <v>435</v>
      </c>
      <c r="CL110" s="1034"/>
      <c r="CM110" s="1013" t="s">
        <v>436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132</v>
      </c>
      <c r="DH110" s="1017"/>
      <c r="DI110" s="1017"/>
      <c r="DJ110" s="1017"/>
      <c r="DK110" s="1017"/>
      <c r="DL110" s="1017" t="s">
        <v>437</v>
      </c>
      <c r="DM110" s="1017"/>
      <c r="DN110" s="1017"/>
      <c r="DO110" s="1017"/>
      <c r="DP110" s="1017"/>
      <c r="DQ110" s="1017" t="s">
        <v>438</v>
      </c>
      <c r="DR110" s="1017"/>
      <c r="DS110" s="1017"/>
      <c r="DT110" s="1017"/>
      <c r="DU110" s="1017"/>
      <c r="DV110" s="1018" t="s">
        <v>132</v>
      </c>
      <c r="DW110" s="1018"/>
      <c r="DX110" s="1018"/>
      <c r="DY110" s="1018"/>
      <c r="DZ110" s="1019"/>
    </row>
    <row r="111" spans="1:131" s="246" customFormat="1" ht="26.25" customHeight="1">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437</v>
      </c>
      <c r="AB111" s="1024"/>
      <c r="AC111" s="1024"/>
      <c r="AD111" s="1024"/>
      <c r="AE111" s="1025"/>
      <c r="AF111" s="1026" t="s">
        <v>411</v>
      </c>
      <c r="AG111" s="1024"/>
      <c r="AH111" s="1024"/>
      <c r="AI111" s="1024"/>
      <c r="AJ111" s="1025"/>
      <c r="AK111" s="1026" t="s">
        <v>440</v>
      </c>
      <c r="AL111" s="1024"/>
      <c r="AM111" s="1024"/>
      <c r="AN111" s="1024"/>
      <c r="AO111" s="1025"/>
      <c r="AP111" s="1027" t="s">
        <v>441</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v>798974</v>
      </c>
      <c r="BR111" s="1010"/>
      <c r="BS111" s="1010"/>
      <c r="BT111" s="1010"/>
      <c r="BU111" s="1010"/>
      <c r="BV111" s="1010">
        <v>752386</v>
      </c>
      <c r="BW111" s="1010"/>
      <c r="BX111" s="1010"/>
      <c r="BY111" s="1010"/>
      <c r="BZ111" s="1010"/>
      <c r="CA111" s="1010">
        <v>705796</v>
      </c>
      <c r="CB111" s="1010"/>
      <c r="CC111" s="1010"/>
      <c r="CD111" s="1010"/>
      <c r="CE111" s="1010"/>
      <c r="CF111" s="1004">
        <v>11.7</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438</v>
      </c>
      <c r="DH111" s="1010"/>
      <c r="DI111" s="1010"/>
      <c r="DJ111" s="1010"/>
      <c r="DK111" s="1010"/>
      <c r="DL111" s="1010" t="s">
        <v>132</v>
      </c>
      <c r="DM111" s="1010"/>
      <c r="DN111" s="1010"/>
      <c r="DO111" s="1010"/>
      <c r="DP111" s="1010"/>
      <c r="DQ111" s="1010" t="s">
        <v>411</v>
      </c>
      <c r="DR111" s="1010"/>
      <c r="DS111" s="1010"/>
      <c r="DT111" s="1010"/>
      <c r="DU111" s="1010"/>
      <c r="DV111" s="1011" t="s">
        <v>438</v>
      </c>
      <c r="DW111" s="1011"/>
      <c r="DX111" s="1011"/>
      <c r="DY111" s="1011"/>
      <c r="DZ111" s="1012"/>
    </row>
    <row r="112" spans="1:131" s="246" customFormat="1" ht="26.25" customHeight="1">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446</v>
      </c>
      <c r="AG112" s="1049"/>
      <c r="AH112" s="1049"/>
      <c r="AI112" s="1049"/>
      <c r="AJ112" s="1050"/>
      <c r="AK112" s="1051" t="s">
        <v>437</v>
      </c>
      <c r="AL112" s="1049"/>
      <c r="AM112" s="1049"/>
      <c r="AN112" s="1049"/>
      <c r="AO112" s="1050"/>
      <c r="AP112" s="1052" t="s">
        <v>411</v>
      </c>
      <c r="AQ112" s="1053"/>
      <c r="AR112" s="1053"/>
      <c r="AS112" s="1053"/>
      <c r="AT112" s="1054"/>
      <c r="AU112" s="990"/>
      <c r="AV112" s="991"/>
      <c r="AW112" s="991"/>
      <c r="AX112" s="991"/>
      <c r="AY112" s="991"/>
      <c r="AZ112" s="1039" t="s">
        <v>447</v>
      </c>
      <c r="BA112" s="1040"/>
      <c r="BB112" s="1040"/>
      <c r="BC112" s="1040"/>
      <c r="BD112" s="1040"/>
      <c r="BE112" s="1040"/>
      <c r="BF112" s="1040"/>
      <c r="BG112" s="1040"/>
      <c r="BH112" s="1040"/>
      <c r="BI112" s="1040"/>
      <c r="BJ112" s="1040"/>
      <c r="BK112" s="1040"/>
      <c r="BL112" s="1040"/>
      <c r="BM112" s="1040"/>
      <c r="BN112" s="1040"/>
      <c r="BO112" s="1040"/>
      <c r="BP112" s="1041"/>
      <c r="BQ112" s="1009">
        <v>9440256</v>
      </c>
      <c r="BR112" s="1010"/>
      <c r="BS112" s="1010"/>
      <c r="BT112" s="1010"/>
      <c r="BU112" s="1010"/>
      <c r="BV112" s="1010">
        <v>9348804</v>
      </c>
      <c r="BW112" s="1010"/>
      <c r="BX112" s="1010"/>
      <c r="BY112" s="1010"/>
      <c r="BZ112" s="1010"/>
      <c r="CA112" s="1010">
        <v>9256590</v>
      </c>
      <c r="CB112" s="1010"/>
      <c r="CC112" s="1010"/>
      <c r="CD112" s="1010"/>
      <c r="CE112" s="1010"/>
      <c r="CF112" s="1004">
        <v>153.6</v>
      </c>
      <c r="CG112" s="1005"/>
      <c r="CH112" s="1005"/>
      <c r="CI112" s="1005"/>
      <c r="CJ112" s="1005"/>
      <c r="CK112" s="1035"/>
      <c r="CL112" s="1036"/>
      <c r="CM112" s="1006" t="s">
        <v>448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438</v>
      </c>
      <c r="DM112" s="1010"/>
      <c r="DN112" s="1010"/>
      <c r="DO112" s="1010"/>
      <c r="DP112" s="1010"/>
      <c r="DQ112" s="1010" t="s">
        <v>132</v>
      </c>
      <c r="DR112" s="1010"/>
      <c r="DS112" s="1010"/>
      <c r="DT112" s="1010"/>
      <c r="DU112" s="1010"/>
      <c r="DV112" s="1011" t="s">
        <v>446</v>
      </c>
      <c r="DW112" s="1011"/>
      <c r="DX112" s="1011"/>
      <c r="DY112" s="1011"/>
      <c r="DZ112" s="1012"/>
    </row>
    <row r="113" spans="1:130" s="246" customFormat="1" ht="26.25" customHeight="1">
      <c r="A113" s="1044"/>
      <c r="B113" s="1045"/>
      <c r="C113" s="1040" t="s">
        <v>449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642926</v>
      </c>
      <c r="AB113" s="1024"/>
      <c r="AC113" s="1024"/>
      <c r="AD113" s="1024"/>
      <c r="AE113" s="1025"/>
      <c r="AF113" s="1026">
        <v>646234</v>
      </c>
      <c r="AG113" s="1024"/>
      <c r="AH113" s="1024"/>
      <c r="AI113" s="1024"/>
      <c r="AJ113" s="1025"/>
      <c r="AK113" s="1026">
        <v>661183</v>
      </c>
      <c r="AL113" s="1024"/>
      <c r="AM113" s="1024"/>
      <c r="AN113" s="1024"/>
      <c r="AO113" s="1025"/>
      <c r="AP113" s="1027">
        <v>11</v>
      </c>
      <c r="AQ113" s="1028"/>
      <c r="AR113" s="1028"/>
      <c r="AS113" s="1028"/>
      <c r="AT113" s="1029"/>
      <c r="AU113" s="990"/>
      <c r="AV113" s="991"/>
      <c r="AW113" s="991"/>
      <c r="AX113" s="991"/>
      <c r="AY113" s="991"/>
      <c r="AZ113" s="1039" t="s">
        <v>450</v>
      </c>
      <c r="BA113" s="1040"/>
      <c r="BB113" s="1040"/>
      <c r="BC113" s="1040"/>
      <c r="BD113" s="1040"/>
      <c r="BE113" s="1040"/>
      <c r="BF113" s="1040"/>
      <c r="BG113" s="1040"/>
      <c r="BH113" s="1040"/>
      <c r="BI113" s="1040"/>
      <c r="BJ113" s="1040"/>
      <c r="BK113" s="1040"/>
      <c r="BL113" s="1040"/>
      <c r="BM113" s="1040"/>
      <c r="BN113" s="1040"/>
      <c r="BO113" s="1040"/>
      <c r="BP113" s="1041"/>
      <c r="BQ113" s="1009">
        <v>223847</v>
      </c>
      <c r="BR113" s="1010"/>
      <c r="BS113" s="1010"/>
      <c r="BT113" s="1010"/>
      <c r="BU113" s="1010"/>
      <c r="BV113" s="1010">
        <v>283452</v>
      </c>
      <c r="BW113" s="1010"/>
      <c r="BX113" s="1010"/>
      <c r="BY113" s="1010"/>
      <c r="BZ113" s="1010"/>
      <c r="CA113" s="1010">
        <v>340752</v>
      </c>
      <c r="CB113" s="1010"/>
      <c r="CC113" s="1010"/>
      <c r="CD113" s="1010"/>
      <c r="CE113" s="1010"/>
      <c r="CF113" s="1004">
        <v>5.7</v>
      </c>
      <c r="CG113" s="1005"/>
      <c r="CH113" s="1005"/>
      <c r="CI113" s="1005"/>
      <c r="CJ113" s="1005"/>
      <c r="CK113" s="1035"/>
      <c r="CL113" s="1036"/>
      <c r="CM113" s="1006" t="s">
        <v>451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452</v>
      </c>
      <c r="DH113" s="1049"/>
      <c r="DI113" s="1049"/>
      <c r="DJ113" s="1049"/>
      <c r="DK113" s="1050"/>
      <c r="DL113" s="1051" t="s">
        <v>440</v>
      </c>
      <c r="DM113" s="1049"/>
      <c r="DN113" s="1049"/>
      <c r="DO113" s="1049"/>
      <c r="DP113" s="1050"/>
      <c r="DQ113" s="1051" t="s">
        <v>438</v>
      </c>
      <c r="DR113" s="1049"/>
      <c r="DS113" s="1049"/>
      <c r="DT113" s="1049"/>
      <c r="DU113" s="1050"/>
      <c r="DV113" s="1052" t="s">
        <v>438</v>
      </c>
      <c r="DW113" s="1053"/>
      <c r="DX113" s="1053"/>
      <c r="DY113" s="1053"/>
      <c r="DZ113" s="1054"/>
    </row>
    <row r="114" spans="1:130" s="246" customFormat="1" ht="26.25" customHeight="1">
      <c r="A114" s="1044"/>
      <c r="B114" s="1045"/>
      <c r="C114" s="1040" t="s">
        <v>453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12048</v>
      </c>
      <c r="AB114" s="1049"/>
      <c r="AC114" s="1049"/>
      <c r="AD114" s="1049"/>
      <c r="AE114" s="1050"/>
      <c r="AF114" s="1051">
        <v>19110</v>
      </c>
      <c r="AG114" s="1049"/>
      <c r="AH114" s="1049"/>
      <c r="AI114" s="1049"/>
      <c r="AJ114" s="1050"/>
      <c r="AK114" s="1051">
        <v>18591</v>
      </c>
      <c r="AL114" s="1049"/>
      <c r="AM114" s="1049"/>
      <c r="AN114" s="1049"/>
      <c r="AO114" s="1050"/>
      <c r="AP114" s="1052">
        <v>0.3</v>
      </c>
      <c r="AQ114" s="1053"/>
      <c r="AR114" s="1053"/>
      <c r="AS114" s="1053"/>
      <c r="AT114" s="1054"/>
      <c r="AU114" s="990"/>
      <c r="AV114" s="991"/>
      <c r="AW114" s="991"/>
      <c r="AX114" s="991"/>
      <c r="AY114" s="991"/>
      <c r="AZ114" s="1039" t="s">
        <v>454</v>
      </c>
      <c r="BA114" s="1040"/>
      <c r="BB114" s="1040"/>
      <c r="BC114" s="1040"/>
      <c r="BD114" s="1040"/>
      <c r="BE114" s="1040"/>
      <c r="BF114" s="1040"/>
      <c r="BG114" s="1040"/>
      <c r="BH114" s="1040"/>
      <c r="BI114" s="1040"/>
      <c r="BJ114" s="1040"/>
      <c r="BK114" s="1040"/>
      <c r="BL114" s="1040"/>
      <c r="BM114" s="1040"/>
      <c r="BN114" s="1040"/>
      <c r="BO114" s="1040"/>
      <c r="BP114" s="1041"/>
      <c r="BQ114" s="1009">
        <v>2012620</v>
      </c>
      <c r="BR114" s="1010"/>
      <c r="BS114" s="1010"/>
      <c r="BT114" s="1010"/>
      <c r="BU114" s="1010"/>
      <c r="BV114" s="1010">
        <v>2011373</v>
      </c>
      <c r="BW114" s="1010"/>
      <c r="BX114" s="1010"/>
      <c r="BY114" s="1010"/>
      <c r="BZ114" s="1010"/>
      <c r="CA114" s="1010">
        <v>2002835</v>
      </c>
      <c r="CB114" s="1010"/>
      <c r="CC114" s="1010"/>
      <c r="CD114" s="1010"/>
      <c r="CE114" s="1010"/>
      <c r="CF114" s="1004">
        <v>33.200000000000003</v>
      </c>
      <c r="CG114" s="1005"/>
      <c r="CH114" s="1005"/>
      <c r="CI114" s="1005"/>
      <c r="CJ114" s="1005"/>
      <c r="CK114" s="1035"/>
      <c r="CL114" s="1036"/>
      <c r="CM114" s="1006" t="s">
        <v>455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456</v>
      </c>
      <c r="DH114" s="1049"/>
      <c r="DI114" s="1049"/>
      <c r="DJ114" s="1049"/>
      <c r="DK114" s="1050"/>
      <c r="DL114" s="1051" t="s">
        <v>456</v>
      </c>
      <c r="DM114" s="1049"/>
      <c r="DN114" s="1049"/>
      <c r="DO114" s="1049"/>
      <c r="DP114" s="1050"/>
      <c r="DQ114" s="1051" t="s">
        <v>440</v>
      </c>
      <c r="DR114" s="1049"/>
      <c r="DS114" s="1049"/>
      <c r="DT114" s="1049"/>
      <c r="DU114" s="1050"/>
      <c r="DV114" s="1052" t="s">
        <v>411</v>
      </c>
      <c r="DW114" s="1053"/>
      <c r="DX114" s="1053"/>
      <c r="DY114" s="1053"/>
      <c r="DZ114" s="1054"/>
    </row>
    <row r="115" spans="1:130" s="246" customFormat="1" ht="26.25" customHeight="1">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41357</v>
      </c>
      <c r="AB115" s="1024"/>
      <c r="AC115" s="1024"/>
      <c r="AD115" s="1024"/>
      <c r="AE115" s="1025"/>
      <c r="AF115" s="1026">
        <v>408</v>
      </c>
      <c r="AG115" s="1024"/>
      <c r="AH115" s="1024"/>
      <c r="AI115" s="1024"/>
      <c r="AJ115" s="1025"/>
      <c r="AK115" s="1026">
        <v>18044</v>
      </c>
      <c r="AL115" s="1024"/>
      <c r="AM115" s="1024"/>
      <c r="AN115" s="1024"/>
      <c r="AO115" s="1025"/>
      <c r="AP115" s="1027">
        <v>0.3</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v>5402</v>
      </c>
      <c r="BR115" s="1010"/>
      <c r="BS115" s="1010"/>
      <c r="BT115" s="1010"/>
      <c r="BU115" s="1010"/>
      <c r="BV115" s="1010">
        <v>18816</v>
      </c>
      <c r="BW115" s="1010"/>
      <c r="BX115" s="1010"/>
      <c r="BY115" s="1010"/>
      <c r="BZ115" s="1010"/>
      <c r="CA115" s="1010">
        <v>12708</v>
      </c>
      <c r="CB115" s="1010"/>
      <c r="CC115" s="1010"/>
      <c r="CD115" s="1010"/>
      <c r="CE115" s="1010"/>
      <c r="CF115" s="1004">
        <v>0.2</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438</v>
      </c>
      <c r="DH115" s="1049"/>
      <c r="DI115" s="1049"/>
      <c r="DJ115" s="1049"/>
      <c r="DK115" s="1050"/>
      <c r="DL115" s="1051" t="s">
        <v>411</v>
      </c>
      <c r="DM115" s="1049"/>
      <c r="DN115" s="1049"/>
      <c r="DO115" s="1049"/>
      <c r="DP115" s="1050"/>
      <c r="DQ115" s="1051" t="s">
        <v>132</v>
      </c>
      <c r="DR115" s="1049"/>
      <c r="DS115" s="1049"/>
      <c r="DT115" s="1049"/>
      <c r="DU115" s="1050"/>
      <c r="DV115" s="1052" t="s">
        <v>132</v>
      </c>
      <c r="DW115" s="1053"/>
      <c r="DX115" s="1053"/>
      <c r="DY115" s="1053"/>
      <c r="DZ115" s="1054"/>
    </row>
    <row r="116" spans="1:130" s="246" customFormat="1" ht="26.25" customHeight="1">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1816</v>
      </c>
      <c r="AB116" s="1049"/>
      <c r="AC116" s="1049"/>
      <c r="AD116" s="1049"/>
      <c r="AE116" s="1050"/>
      <c r="AF116" s="1051">
        <v>4361</v>
      </c>
      <c r="AG116" s="1049"/>
      <c r="AH116" s="1049"/>
      <c r="AI116" s="1049"/>
      <c r="AJ116" s="1050"/>
      <c r="AK116" s="1051">
        <v>2257</v>
      </c>
      <c r="AL116" s="1049"/>
      <c r="AM116" s="1049"/>
      <c r="AN116" s="1049"/>
      <c r="AO116" s="1050"/>
      <c r="AP116" s="1052">
        <v>0</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411</v>
      </c>
      <c r="BR116" s="1010"/>
      <c r="BS116" s="1010"/>
      <c r="BT116" s="1010"/>
      <c r="BU116" s="1010"/>
      <c r="BV116" s="1010" t="s">
        <v>132</v>
      </c>
      <c r="BW116" s="1010"/>
      <c r="BX116" s="1010"/>
      <c r="BY116" s="1010"/>
      <c r="BZ116" s="1010"/>
      <c r="CA116" s="1010" t="s">
        <v>437</v>
      </c>
      <c r="CB116" s="1010"/>
      <c r="CC116" s="1010"/>
      <c r="CD116" s="1010"/>
      <c r="CE116" s="1010"/>
      <c r="CF116" s="1004" t="s">
        <v>411</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798974</v>
      </c>
      <c r="DH116" s="1049"/>
      <c r="DI116" s="1049"/>
      <c r="DJ116" s="1049"/>
      <c r="DK116" s="1050"/>
      <c r="DL116" s="1051">
        <v>752386</v>
      </c>
      <c r="DM116" s="1049"/>
      <c r="DN116" s="1049"/>
      <c r="DO116" s="1049"/>
      <c r="DP116" s="1050"/>
      <c r="DQ116" s="1051">
        <v>705796</v>
      </c>
      <c r="DR116" s="1049"/>
      <c r="DS116" s="1049"/>
      <c r="DT116" s="1049"/>
      <c r="DU116" s="1050"/>
      <c r="DV116" s="1052">
        <v>11.7</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1933992</v>
      </c>
      <c r="AB117" s="1067"/>
      <c r="AC117" s="1067"/>
      <c r="AD117" s="1067"/>
      <c r="AE117" s="1068"/>
      <c r="AF117" s="1069">
        <v>1837741</v>
      </c>
      <c r="AG117" s="1067"/>
      <c r="AH117" s="1067"/>
      <c r="AI117" s="1067"/>
      <c r="AJ117" s="1068"/>
      <c r="AK117" s="1069">
        <v>1689538</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132</v>
      </c>
      <c r="BR117" s="1010"/>
      <c r="BS117" s="1010"/>
      <c r="BT117" s="1010"/>
      <c r="BU117" s="1010"/>
      <c r="BV117" s="1010" t="s">
        <v>438</v>
      </c>
      <c r="BW117" s="1010"/>
      <c r="BX117" s="1010"/>
      <c r="BY117" s="1010"/>
      <c r="BZ117" s="1010"/>
      <c r="CA117" s="1010" t="s">
        <v>465</v>
      </c>
      <c r="CB117" s="1010"/>
      <c r="CC117" s="1010"/>
      <c r="CD117" s="1010"/>
      <c r="CE117" s="1010"/>
      <c r="CF117" s="1004" t="s">
        <v>441</v>
      </c>
      <c r="CG117" s="1005"/>
      <c r="CH117" s="1005"/>
      <c r="CI117" s="1005"/>
      <c r="CJ117" s="1005"/>
      <c r="CK117" s="1035"/>
      <c r="CL117" s="1036"/>
      <c r="CM117" s="1006" t="s">
        <v>466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465</v>
      </c>
      <c r="DH117" s="1049"/>
      <c r="DI117" s="1049"/>
      <c r="DJ117" s="1049"/>
      <c r="DK117" s="1050"/>
      <c r="DL117" s="1051" t="s">
        <v>441</v>
      </c>
      <c r="DM117" s="1049"/>
      <c r="DN117" s="1049"/>
      <c r="DO117" s="1049"/>
      <c r="DP117" s="1050"/>
      <c r="DQ117" s="1051" t="s">
        <v>438</v>
      </c>
      <c r="DR117" s="1049"/>
      <c r="DS117" s="1049"/>
      <c r="DT117" s="1049"/>
      <c r="DU117" s="1050"/>
      <c r="DV117" s="1052" t="s">
        <v>132</v>
      </c>
      <c r="DW117" s="1053"/>
      <c r="DX117" s="1053"/>
      <c r="DY117" s="1053"/>
      <c r="DZ117" s="1054"/>
    </row>
    <row r="118" spans="1:130" s="246" customFormat="1" ht="26.25" customHeight="1">
      <c r="A118" s="994" t="s">
        <v>432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430</v>
      </c>
      <c r="AB118" s="975"/>
      <c r="AC118" s="975"/>
      <c r="AD118" s="975"/>
      <c r="AE118" s="976"/>
      <c r="AF118" s="974" t="s">
        <v>307</v>
      </c>
      <c r="AG118" s="975"/>
      <c r="AH118" s="975"/>
      <c r="AI118" s="975"/>
      <c r="AJ118" s="976"/>
      <c r="AK118" s="974" t="s">
        <v>306</v>
      </c>
      <c r="AL118" s="975"/>
      <c r="AM118" s="975"/>
      <c r="AN118" s="975"/>
      <c r="AO118" s="976"/>
      <c r="AP118" s="1061" t="s">
        <v>431</v>
      </c>
      <c r="AQ118" s="1062"/>
      <c r="AR118" s="1062"/>
      <c r="AS118" s="1062"/>
      <c r="AT118" s="1063"/>
      <c r="AU118" s="990"/>
      <c r="AV118" s="991"/>
      <c r="AW118" s="991"/>
      <c r="AX118" s="991"/>
      <c r="AY118" s="991"/>
      <c r="AZ118" s="1064" t="s">
        <v>467</v>
      </c>
      <c r="BA118" s="1055"/>
      <c r="BB118" s="1055"/>
      <c r="BC118" s="1055"/>
      <c r="BD118" s="1055"/>
      <c r="BE118" s="1055"/>
      <c r="BF118" s="1055"/>
      <c r="BG118" s="1055"/>
      <c r="BH118" s="1055"/>
      <c r="BI118" s="1055"/>
      <c r="BJ118" s="1055"/>
      <c r="BK118" s="1055"/>
      <c r="BL118" s="1055"/>
      <c r="BM118" s="1055"/>
      <c r="BN118" s="1055"/>
      <c r="BO118" s="1055"/>
      <c r="BP118" s="1056"/>
      <c r="BQ118" s="1087" t="s">
        <v>438</v>
      </c>
      <c r="BR118" s="1088"/>
      <c r="BS118" s="1088"/>
      <c r="BT118" s="1088"/>
      <c r="BU118" s="1088"/>
      <c r="BV118" s="1088" t="s">
        <v>132</v>
      </c>
      <c r="BW118" s="1088"/>
      <c r="BX118" s="1088"/>
      <c r="BY118" s="1088"/>
      <c r="BZ118" s="1088"/>
      <c r="CA118" s="1088" t="s">
        <v>452</v>
      </c>
      <c r="CB118" s="1088"/>
      <c r="CC118" s="1088"/>
      <c r="CD118" s="1088"/>
      <c r="CE118" s="1088"/>
      <c r="CF118" s="1004" t="s">
        <v>446</v>
      </c>
      <c r="CG118" s="1005"/>
      <c r="CH118" s="1005"/>
      <c r="CI118" s="1005"/>
      <c r="CJ118" s="1005"/>
      <c r="CK118" s="1035"/>
      <c r="CL118" s="1036"/>
      <c r="CM118" s="1006" t="s">
        <v>468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441</v>
      </c>
      <c r="DH118" s="1049"/>
      <c r="DI118" s="1049"/>
      <c r="DJ118" s="1049"/>
      <c r="DK118" s="1050"/>
      <c r="DL118" s="1051" t="s">
        <v>132</v>
      </c>
      <c r="DM118" s="1049"/>
      <c r="DN118" s="1049"/>
      <c r="DO118" s="1049"/>
      <c r="DP118" s="1050"/>
      <c r="DQ118" s="1051" t="s">
        <v>469</v>
      </c>
      <c r="DR118" s="1049"/>
      <c r="DS118" s="1049"/>
      <c r="DT118" s="1049"/>
      <c r="DU118" s="1050"/>
      <c r="DV118" s="1052" t="s">
        <v>411</v>
      </c>
      <c r="DW118" s="1053"/>
      <c r="DX118" s="1053"/>
      <c r="DY118" s="1053"/>
      <c r="DZ118" s="1054"/>
    </row>
    <row r="119" spans="1:130" s="246" customFormat="1" ht="26.25" customHeight="1">
      <c r="A119" s="1148" t="s">
        <v>435</v>
      </c>
      <c r="B119" s="1034"/>
      <c r="C119" s="1013" t="s">
        <v>436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465</v>
      </c>
      <c r="AB119" s="982"/>
      <c r="AC119" s="982"/>
      <c r="AD119" s="982"/>
      <c r="AE119" s="983"/>
      <c r="AF119" s="984" t="s">
        <v>438</v>
      </c>
      <c r="AG119" s="982"/>
      <c r="AH119" s="982"/>
      <c r="AI119" s="982"/>
      <c r="AJ119" s="983"/>
      <c r="AK119" s="984" t="s">
        <v>446</v>
      </c>
      <c r="AL119" s="982"/>
      <c r="AM119" s="982"/>
      <c r="AN119" s="982"/>
      <c r="AO119" s="983"/>
      <c r="AP119" s="985" t="s">
        <v>438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470</v>
      </c>
      <c r="BP119" s="1096"/>
      <c r="BQ119" s="1087">
        <v>22266706</v>
      </c>
      <c r="BR119" s="1088"/>
      <c r="BS119" s="1088"/>
      <c r="BT119" s="1088"/>
      <c r="BU119" s="1088"/>
      <c r="BV119" s="1088">
        <v>22204565</v>
      </c>
      <c r="BW119" s="1088"/>
      <c r="BX119" s="1088"/>
      <c r="BY119" s="1088"/>
      <c r="BZ119" s="1088"/>
      <c r="CA119" s="1088">
        <v>21878446</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438</v>
      </c>
      <c r="DH119" s="1074"/>
      <c r="DI119" s="1074"/>
      <c r="DJ119" s="1074"/>
      <c r="DK119" s="1075"/>
      <c r="DL119" s="1073" t="s">
        <v>469</v>
      </c>
      <c r="DM119" s="1074"/>
      <c r="DN119" s="1074"/>
      <c r="DO119" s="1074"/>
      <c r="DP119" s="1075"/>
      <c r="DQ119" s="1073" t="s">
        <v>446</v>
      </c>
      <c r="DR119" s="1074"/>
      <c r="DS119" s="1074"/>
      <c r="DT119" s="1074"/>
      <c r="DU119" s="1075"/>
      <c r="DV119" s="1076" t="s">
        <v>132</v>
      </c>
      <c r="DW119" s="1077"/>
      <c r="DX119" s="1077"/>
      <c r="DY119" s="1077"/>
      <c r="DZ119" s="1078"/>
    </row>
    <row r="120" spans="1:130" s="246" customFormat="1" ht="26.25" customHeight="1">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132</v>
      </c>
      <c r="AB120" s="1049"/>
      <c r="AC120" s="1049"/>
      <c r="AD120" s="1049"/>
      <c r="AE120" s="1050"/>
      <c r="AF120" s="1051" t="s">
        <v>438</v>
      </c>
      <c r="AG120" s="1049"/>
      <c r="AH120" s="1049"/>
      <c r="AI120" s="1049"/>
      <c r="AJ120" s="1050"/>
      <c r="AK120" s="1051" t="s">
        <v>446</v>
      </c>
      <c r="AL120" s="1049"/>
      <c r="AM120" s="1049"/>
      <c r="AN120" s="1049"/>
      <c r="AO120" s="1050"/>
      <c r="AP120" s="1052" t="s">
        <v>438</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315496</v>
      </c>
      <c r="BR120" s="1017"/>
      <c r="BS120" s="1017"/>
      <c r="BT120" s="1017"/>
      <c r="BU120" s="1017"/>
      <c r="BV120" s="1017">
        <v>167442</v>
      </c>
      <c r="BW120" s="1017"/>
      <c r="BX120" s="1017"/>
      <c r="BY120" s="1017"/>
      <c r="BZ120" s="1017"/>
      <c r="CA120" s="1017">
        <v>161996</v>
      </c>
      <c r="CB120" s="1017"/>
      <c r="CC120" s="1017"/>
      <c r="CD120" s="1017"/>
      <c r="CE120" s="1017"/>
      <c r="CF120" s="1031">
        <v>2.7</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9406868</v>
      </c>
      <c r="DH120" s="1017"/>
      <c r="DI120" s="1017"/>
      <c r="DJ120" s="1017"/>
      <c r="DK120" s="1017"/>
      <c r="DL120" s="1017">
        <v>9314893</v>
      </c>
      <c r="DM120" s="1017"/>
      <c r="DN120" s="1017"/>
      <c r="DO120" s="1017"/>
      <c r="DP120" s="1017"/>
      <c r="DQ120" s="1017">
        <v>9225168</v>
      </c>
      <c r="DR120" s="1017"/>
      <c r="DS120" s="1017"/>
      <c r="DT120" s="1017"/>
      <c r="DU120" s="1017"/>
      <c r="DV120" s="1018">
        <v>153.1</v>
      </c>
      <c r="DW120" s="1018"/>
      <c r="DX120" s="1018"/>
      <c r="DY120" s="1018"/>
      <c r="DZ120" s="1019"/>
    </row>
    <row r="121" spans="1:130" s="246" customFormat="1" ht="26.25" customHeight="1">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438</v>
      </c>
      <c r="AB121" s="1049"/>
      <c r="AC121" s="1049"/>
      <c r="AD121" s="1049"/>
      <c r="AE121" s="1050"/>
      <c r="AF121" s="1051" t="s">
        <v>446</v>
      </c>
      <c r="AG121" s="1049"/>
      <c r="AH121" s="1049"/>
      <c r="AI121" s="1049"/>
      <c r="AJ121" s="1050"/>
      <c r="AK121" s="1051" t="s">
        <v>446</v>
      </c>
      <c r="AL121" s="1049"/>
      <c r="AM121" s="1049"/>
      <c r="AN121" s="1049"/>
      <c r="AO121" s="1050"/>
      <c r="AP121" s="1052" t="s">
        <v>446</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1557165</v>
      </c>
      <c r="BR121" s="1010"/>
      <c r="BS121" s="1010"/>
      <c r="BT121" s="1010"/>
      <c r="BU121" s="1010"/>
      <c r="BV121" s="1010">
        <v>1688492</v>
      </c>
      <c r="BW121" s="1010"/>
      <c r="BX121" s="1010"/>
      <c r="BY121" s="1010"/>
      <c r="BZ121" s="1010"/>
      <c r="CA121" s="1010">
        <v>1715530</v>
      </c>
      <c r="CB121" s="1010"/>
      <c r="CC121" s="1010"/>
      <c r="CD121" s="1010"/>
      <c r="CE121" s="1010"/>
      <c r="CF121" s="1004">
        <v>28.5</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33388</v>
      </c>
      <c r="DH121" s="1010"/>
      <c r="DI121" s="1010"/>
      <c r="DJ121" s="1010"/>
      <c r="DK121" s="1010"/>
      <c r="DL121" s="1010">
        <v>33911</v>
      </c>
      <c r="DM121" s="1010"/>
      <c r="DN121" s="1010"/>
      <c r="DO121" s="1010"/>
      <c r="DP121" s="1010"/>
      <c r="DQ121" s="1010">
        <v>31422</v>
      </c>
      <c r="DR121" s="1010"/>
      <c r="DS121" s="1010"/>
      <c r="DT121" s="1010"/>
      <c r="DU121" s="1010"/>
      <c r="DV121" s="1011">
        <v>0.5</v>
      </c>
      <c r="DW121" s="1011"/>
      <c r="DX121" s="1011"/>
      <c r="DY121" s="1011"/>
      <c r="DZ121" s="1012"/>
    </row>
    <row r="122" spans="1:130" s="246" customFormat="1" ht="26.25" customHeight="1">
      <c r="A122" s="1149"/>
      <c r="B122" s="1036"/>
      <c r="C122" s="1006" t="s">
        <v>455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411</v>
      </c>
      <c r="AB122" s="1049"/>
      <c r="AC122" s="1049"/>
      <c r="AD122" s="1049"/>
      <c r="AE122" s="1050"/>
      <c r="AF122" s="1051" t="s">
        <v>446</v>
      </c>
      <c r="AG122" s="1049"/>
      <c r="AH122" s="1049"/>
      <c r="AI122" s="1049"/>
      <c r="AJ122" s="1050"/>
      <c r="AK122" s="1051" t="s">
        <v>438</v>
      </c>
      <c r="AL122" s="1049"/>
      <c r="AM122" s="1049"/>
      <c r="AN122" s="1049"/>
      <c r="AO122" s="1050"/>
      <c r="AP122" s="1052" t="s">
        <v>446</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13026008</v>
      </c>
      <c r="BR122" s="1088"/>
      <c r="BS122" s="1088"/>
      <c r="BT122" s="1088"/>
      <c r="BU122" s="1088"/>
      <c r="BV122" s="1088">
        <v>12923645</v>
      </c>
      <c r="BW122" s="1088"/>
      <c r="BX122" s="1088"/>
      <c r="BY122" s="1088"/>
      <c r="BZ122" s="1088"/>
      <c r="CA122" s="1088">
        <v>12651530</v>
      </c>
      <c r="CB122" s="1088"/>
      <c r="CC122" s="1088"/>
      <c r="CD122" s="1088"/>
      <c r="CE122" s="1088"/>
      <c r="CF122" s="1108">
        <v>209.9</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t="s">
        <v>132</v>
      </c>
      <c r="DH122" s="1010"/>
      <c r="DI122" s="1010"/>
      <c r="DJ122" s="1010"/>
      <c r="DK122" s="1010"/>
      <c r="DL122" s="1010" t="s">
        <v>132</v>
      </c>
      <c r="DM122" s="1010"/>
      <c r="DN122" s="1010"/>
      <c r="DO122" s="1010"/>
      <c r="DP122" s="1010"/>
      <c r="DQ122" s="1010" t="s">
        <v>446</v>
      </c>
      <c r="DR122" s="1010"/>
      <c r="DS122" s="1010"/>
      <c r="DT122" s="1010"/>
      <c r="DU122" s="1010"/>
      <c r="DV122" s="1011" t="s">
        <v>132</v>
      </c>
      <c r="DW122" s="1011"/>
      <c r="DX122" s="1011"/>
      <c r="DY122" s="1011"/>
      <c r="DZ122" s="1012"/>
    </row>
    <row r="123" spans="1:130" s="246" customFormat="1" ht="26.25" customHeight="1">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41025</v>
      </c>
      <c r="AB123" s="1049"/>
      <c r="AC123" s="1049"/>
      <c r="AD123" s="1049"/>
      <c r="AE123" s="1050"/>
      <c r="AF123" s="1051">
        <v>140</v>
      </c>
      <c r="AG123" s="1049"/>
      <c r="AH123" s="1049"/>
      <c r="AI123" s="1049"/>
      <c r="AJ123" s="1050"/>
      <c r="AK123" s="1051">
        <v>17926</v>
      </c>
      <c r="AL123" s="1049"/>
      <c r="AM123" s="1049"/>
      <c r="AN123" s="1049"/>
      <c r="AO123" s="1050"/>
      <c r="AP123" s="1052">
        <v>0.3</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481</v>
      </c>
      <c r="BP123" s="1096"/>
      <c r="BQ123" s="1155">
        <v>14898669</v>
      </c>
      <c r="BR123" s="1156"/>
      <c r="BS123" s="1156"/>
      <c r="BT123" s="1156"/>
      <c r="BU123" s="1156"/>
      <c r="BV123" s="1156">
        <v>14779579</v>
      </c>
      <c r="BW123" s="1156"/>
      <c r="BX123" s="1156"/>
      <c r="BY123" s="1156"/>
      <c r="BZ123" s="1156"/>
      <c r="CA123" s="1156">
        <v>14529056</v>
      </c>
      <c r="CB123" s="1156"/>
      <c r="CC123" s="1156"/>
      <c r="CD123" s="1156"/>
      <c r="CE123" s="1156"/>
      <c r="CF123" s="1089"/>
      <c r="CG123" s="1090"/>
      <c r="CH123" s="1090"/>
      <c r="CI123" s="1090"/>
      <c r="CJ123" s="1091"/>
      <c r="CK123" s="1100"/>
      <c r="CL123" s="1101"/>
      <c r="CM123" s="1101"/>
      <c r="CN123" s="1101"/>
      <c r="CO123" s="1102"/>
      <c r="CP123" s="1110" t="s">
        <v>482</v>
      </c>
      <c r="CQ123" s="1111"/>
      <c r="CR123" s="1111"/>
      <c r="CS123" s="1111"/>
      <c r="CT123" s="1111"/>
      <c r="CU123" s="1111"/>
      <c r="CV123" s="1111"/>
      <c r="CW123" s="1111"/>
      <c r="CX123" s="1111"/>
      <c r="CY123" s="1111"/>
      <c r="CZ123" s="1111"/>
      <c r="DA123" s="1111"/>
      <c r="DB123" s="1111"/>
      <c r="DC123" s="1111"/>
      <c r="DD123" s="1111"/>
      <c r="DE123" s="1111"/>
      <c r="DF123" s="1112"/>
      <c r="DG123" s="1048" t="s">
        <v>456</v>
      </c>
      <c r="DH123" s="1049"/>
      <c r="DI123" s="1049"/>
      <c r="DJ123" s="1049"/>
      <c r="DK123" s="1050"/>
      <c r="DL123" s="1051" t="s">
        <v>438</v>
      </c>
      <c r="DM123" s="1049"/>
      <c r="DN123" s="1049"/>
      <c r="DO123" s="1049"/>
      <c r="DP123" s="1050"/>
      <c r="DQ123" s="1051" t="s">
        <v>132</v>
      </c>
      <c r="DR123" s="1049"/>
      <c r="DS123" s="1049"/>
      <c r="DT123" s="1049"/>
      <c r="DU123" s="1050"/>
      <c r="DV123" s="1052" t="s">
        <v>469</v>
      </c>
      <c r="DW123" s="1053"/>
      <c r="DX123" s="1053"/>
      <c r="DY123" s="1053"/>
      <c r="DZ123" s="1054"/>
    </row>
    <row r="124" spans="1:130" s="246" customFormat="1" ht="26.25" customHeight="1" thickBot="1">
      <c r="A124" s="1149"/>
      <c r="B124" s="1036"/>
      <c r="C124" s="1006" t="s">
        <v>466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438</v>
      </c>
      <c r="AB124" s="1049"/>
      <c r="AC124" s="1049"/>
      <c r="AD124" s="1049"/>
      <c r="AE124" s="1050"/>
      <c r="AF124" s="1051" t="s">
        <v>469</v>
      </c>
      <c r="AG124" s="1049"/>
      <c r="AH124" s="1049"/>
      <c r="AI124" s="1049"/>
      <c r="AJ124" s="1050"/>
      <c r="AK124" s="1051" t="s">
        <v>132</v>
      </c>
      <c r="AL124" s="1049"/>
      <c r="AM124" s="1049"/>
      <c r="AN124" s="1049"/>
      <c r="AO124" s="1050"/>
      <c r="AP124" s="1052" t="s">
        <v>441</v>
      </c>
      <c r="AQ124" s="1053"/>
      <c r="AR124" s="1053"/>
      <c r="AS124" s="1053"/>
      <c r="AT124" s="1054"/>
      <c r="AU124" s="1151" t="s">
        <v>483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122.4</v>
      </c>
      <c r="BR124" s="1118"/>
      <c r="BS124" s="1118"/>
      <c r="BT124" s="1118"/>
      <c r="BU124" s="1118"/>
      <c r="BV124" s="1118">
        <v>124.3</v>
      </c>
      <c r="BW124" s="1118"/>
      <c r="BX124" s="1118"/>
      <c r="BY124" s="1118"/>
      <c r="BZ124" s="1118"/>
      <c r="CA124" s="1118">
        <v>121.9</v>
      </c>
      <c r="CB124" s="1118"/>
      <c r="CC124" s="1118"/>
      <c r="CD124" s="1118"/>
      <c r="CE124" s="1118"/>
      <c r="CF124" s="1119"/>
      <c r="CG124" s="1120"/>
      <c r="CH124" s="1120"/>
      <c r="CI124" s="1120"/>
      <c r="CJ124" s="1121"/>
      <c r="CK124" s="1103"/>
      <c r="CL124" s="1103"/>
      <c r="CM124" s="1103"/>
      <c r="CN124" s="1103"/>
      <c r="CO124" s="1104"/>
      <c r="CP124" s="1110" t="s">
        <v>484</v>
      </c>
      <c r="CQ124" s="1111"/>
      <c r="CR124" s="1111"/>
      <c r="CS124" s="1111"/>
      <c r="CT124" s="1111"/>
      <c r="CU124" s="1111"/>
      <c r="CV124" s="1111"/>
      <c r="CW124" s="1111"/>
      <c r="CX124" s="1111"/>
      <c r="CY124" s="1111"/>
      <c r="CZ124" s="1111"/>
      <c r="DA124" s="1111"/>
      <c r="DB124" s="1111"/>
      <c r="DC124" s="1111"/>
      <c r="DD124" s="1111"/>
      <c r="DE124" s="1111"/>
      <c r="DF124" s="1112"/>
      <c r="DG124" s="1095" t="s">
        <v>441</v>
      </c>
      <c r="DH124" s="1074"/>
      <c r="DI124" s="1074"/>
      <c r="DJ124" s="1074"/>
      <c r="DK124" s="1075"/>
      <c r="DL124" s="1073" t="s">
        <v>411</v>
      </c>
      <c r="DM124" s="1074"/>
      <c r="DN124" s="1074"/>
      <c r="DO124" s="1074"/>
      <c r="DP124" s="1075"/>
      <c r="DQ124" s="1073" t="s">
        <v>441</v>
      </c>
      <c r="DR124" s="1074"/>
      <c r="DS124" s="1074"/>
      <c r="DT124" s="1074"/>
      <c r="DU124" s="1075"/>
      <c r="DV124" s="1076" t="s">
        <v>441</v>
      </c>
      <c r="DW124" s="1077"/>
      <c r="DX124" s="1077"/>
      <c r="DY124" s="1077"/>
      <c r="DZ124" s="1078"/>
    </row>
    <row r="125" spans="1:130" s="246" customFormat="1" ht="26.25" customHeight="1">
      <c r="A125" s="1149"/>
      <c r="B125" s="1036"/>
      <c r="C125" s="1006" t="s">
        <v>468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456</v>
      </c>
      <c r="AB125" s="1049"/>
      <c r="AC125" s="1049"/>
      <c r="AD125" s="1049"/>
      <c r="AE125" s="1050"/>
      <c r="AF125" s="1051" t="s">
        <v>456</v>
      </c>
      <c r="AG125" s="1049"/>
      <c r="AH125" s="1049"/>
      <c r="AI125" s="1049"/>
      <c r="AJ125" s="1050"/>
      <c r="AK125" s="1051" t="s">
        <v>469</v>
      </c>
      <c r="AL125" s="1049"/>
      <c r="AM125" s="1049"/>
      <c r="AN125" s="1049"/>
      <c r="AO125" s="1050"/>
      <c r="AP125" s="1052" t="s">
        <v>456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485</v>
      </c>
      <c r="CL125" s="1098"/>
      <c r="CM125" s="1098"/>
      <c r="CN125" s="1098"/>
      <c r="CO125" s="1099"/>
      <c r="CP125" s="1030" t="s">
        <v>486</v>
      </c>
      <c r="CQ125" s="979"/>
      <c r="CR125" s="979"/>
      <c r="CS125" s="979"/>
      <c r="CT125" s="979"/>
      <c r="CU125" s="979"/>
      <c r="CV125" s="979"/>
      <c r="CW125" s="979"/>
      <c r="CX125" s="979"/>
      <c r="CY125" s="979"/>
      <c r="CZ125" s="979"/>
      <c r="DA125" s="979"/>
      <c r="DB125" s="979"/>
      <c r="DC125" s="979"/>
      <c r="DD125" s="979"/>
      <c r="DE125" s="979"/>
      <c r="DF125" s="980"/>
      <c r="DG125" s="1016" t="s">
        <v>456</v>
      </c>
      <c r="DH125" s="1017"/>
      <c r="DI125" s="1017"/>
      <c r="DJ125" s="1017"/>
      <c r="DK125" s="1017"/>
      <c r="DL125" s="1017" t="s">
        <v>469</v>
      </c>
      <c r="DM125" s="1017"/>
      <c r="DN125" s="1017"/>
      <c r="DO125" s="1017"/>
      <c r="DP125" s="1017"/>
      <c r="DQ125" s="1017" t="s">
        <v>469</v>
      </c>
      <c r="DR125" s="1017"/>
      <c r="DS125" s="1017"/>
      <c r="DT125" s="1017"/>
      <c r="DU125" s="1017"/>
      <c r="DV125" s="1018" t="s">
        <v>469</v>
      </c>
      <c r="DW125" s="1018"/>
      <c r="DX125" s="1018"/>
      <c r="DY125" s="1018"/>
      <c r="DZ125" s="1019"/>
    </row>
    <row r="126" spans="1:130" s="246" customFormat="1" ht="26.25" customHeight="1" thickBot="1">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411</v>
      </c>
      <c r="AB126" s="1049"/>
      <c r="AC126" s="1049"/>
      <c r="AD126" s="1049"/>
      <c r="AE126" s="1050"/>
      <c r="AF126" s="1051" t="s">
        <v>411</v>
      </c>
      <c r="AG126" s="1049"/>
      <c r="AH126" s="1049"/>
      <c r="AI126" s="1049"/>
      <c r="AJ126" s="1050"/>
      <c r="AK126" s="1051" t="s">
        <v>456</v>
      </c>
      <c r="AL126" s="1049"/>
      <c r="AM126" s="1049"/>
      <c r="AN126" s="1049"/>
      <c r="AO126" s="1050"/>
      <c r="AP126" s="1052" t="s">
        <v>441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487</v>
      </c>
      <c r="CQ126" s="1040"/>
      <c r="CR126" s="1040"/>
      <c r="CS126" s="1040"/>
      <c r="CT126" s="1040"/>
      <c r="CU126" s="1040"/>
      <c r="CV126" s="1040"/>
      <c r="CW126" s="1040"/>
      <c r="CX126" s="1040"/>
      <c r="CY126" s="1040"/>
      <c r="CZ126" s="1040"/>
      <c r="DA126" s="1040"/>
      <c r="DB126" s="1040"/>
      <c r="DC126" s="1040"/>
      <c r="DD126" s="1040"/>
      <c r="DE126" s="1040"/>
      <c r="DF126" s="1041"/>
      <c r="DG126" s="1009" t="s">
        <v>411</v>
      </c>
      <c r="DH126" s="1010"/>
      <c r="DI126" s="1010"/>
      <c r="DJ126" s="1010"/>
      <c r="DK126" s="1010"/>
      <c r="DL126" s="1010" t="s">
        <v>441</v>
      </c>
      <c r="DM126" s="1010"/>
      <c r="DN126" s="1010"/>
      <c r="DO126" s="1010"/>
      <c r="DP126" s="1010"/>
      <c r="DQ126" s="1010" t="s">
        <v>469</v>
      </c>
      <c r="DR126" s="1010"/>
      <c r="DS126" s="1010"/>
      <c r="DT126" s="1010"/>
      <c r="DU126" s="1010"/>
      <c r="DV126" s="1011" t="s">
        <v>469</v>
      </c>
      <c r="DW126" s="1011"/>
      <c r="DX126" s="1011"/>
      <c r="DY126" s="1011"/>
      <c r="DZ126" s="1012"/>
    </row>
    <row r="127" spans="1:130" s="246" customFormat="1" ht="26.25" customHeight="1">
      <c r="A127" s="1150"/>
      <c r="B127" s="1038"/>
      <c r="C127" s="1092" t="s">
        <v>488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332</v>
      </c>
      <c r="AB127" s="1049"/>
      <c r="AC127" s="1049"/>
      <c r="AD127" s="1049"/>
      <c r="AE127" s="1050"/>
      <c r="AF127" s="1051">
        <v>268</v>
      </c>
      <c r="AG127" s="1049"/>
      <c r="AH127" s="1049"/>
      <c r="AI127" s="1049"/>
      <c r="AJ127" s="1050"/>
      <c r="AK127" s="1051">
        <v>118</v>
      </c>
      <c r="AL127" s="1049"/>
      <c r="AM127" s="1049"/>
      <c r="AN127" s="1049"/>
      <c r="AO127" s="1050"/>
      <c r="AP127" s="1052">
        <v>0</v>
      </c>
      <c r="AQ127" s="1053"/>
      <c r="AR127" s="1053"/>
      <c r="AS127" s="1053"/>
      <c r="AT127" s="1054"/>
      <c r="AU127" s="282"/>
      <c r="AV127" s="282"/>
      <c r="AW127" s="282"/>
      <c r="AX127" s="1122" t="s">
        <v>489</v>
      </c>
      <c r="AY127" s="1123"/>
      <c r="AZ127" s="1123"/>
      <c r="BA127" s="1123"/>
      <c r="BB127" s="1123"/>
      <c r="BC127" s="1123"/>
      <c r="BD127" s="1123"/>
      <c r="BE127" s="1124"/>
      <c r="BF127" s="1125" t="s">
        <v>490</v>
      </c>
      <c r="BG127" s="1123"/>
      <c r="BH127" s="1123"/>
      <c r="BI127" s="1123"/>
      <c r="BJ127" s="1123"/>
      <c r="BK127" s="1123"/>
      <c r="BL127" s="1124"/>
      <c r="BM127" s="1125" t="s">
        <v>491</v>
      </c>
      <c r="BN127" s="1123"/>
      <c r="BO127" s="1123"/>
      <c r="BP127" s="1123"/>
      <c r="BQ127" s="1123"/>
      <c r="BR127" s="1123"/>
      <c r="BS127" s="1124"/>
      <c r="BT127" s="1125" t="s">
        <v>492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493</v>
      </c>
      <c r="CQ127" s="1040"/>
      <c r="CR127" s="1040"/>
      <c r="CS127" s="1040"/>
      <c r="CT127" s="1040"/>
      <c r="CU127" s="1040"/>
      <c r="CV127" s="1040"/>
      <c r="CW127" s="1040"/>
      <c r="CX127" s="1040"/>
      <c r="CY127" s="1040"/>
      <c r="CZ127" s="1040"/>
      <c r="DA127" s="1040"/>
      <c r="DB127" s="1040"/>
      <c r="DC127" s="1040"/>
      <c r="DD127" s="1040"/>
      <c r="DE127" s="1040"/>
      <c r="DF127" s="1041"/>
      <c r="DG127" s="1009" t="s">
        <v>441</v>
      </c>
      <c r="DH127" s="1010"/>
      <c r="DI127" s="1010"/>
      <c r="DJ127" s="1010"/>
      <c r="DK127" s="1010"/>
      <c r="DL127" s="1010" t="s">
        <v>456</v>
      </c>
      <c r="DM127" s="1010"/>
      <c r="DN127" s="1010"/>
      <c r="DO127" s="1010"/>
      <c r="DP127" s="1010"/>
      <c r="DQ127" s="1010" t="s">
        <v>441</v>
      </c>
      <c r="DR127" s="1010"/>
      <c r="DS127" s="1010"/>
      <c r="DT127" s="1010"/>
      <c r="DU127" s="1010"/>
      <c r="DV127" s="1011" t="s">
        <v>441</v>
      </c>
      <c r="DW127" s="1011"/>
      <c r="DX127" s="1011"/>
      <c r="DY127" s="1011"/>
      <c r="DZ127" s="1012"/>
    </row>
    <row r="128" spans="1:130" s="246" customFormat="1" ht="26.25" customHeight="1" thickBot="1">
      <c r="A128" s="1133" t="s">
        <v>494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495</v>
      </c>
      <c r="X128" s="1135"/>
      <c r="Y128" s="1135"/>
      <c r="Z128" s="1136"/>
      <c r="AA128" s="1137">
        <v>115247</v>
      </c>
      <c r="AB128" s="1138"/>
      <c r="AC128" s="1138"/>
      <c r="AD128" s="1138"/>
      <c r="AE128" s="1139"/>
      <c r="AF128" s="1140">
        <v>115428</v>
      </c>
      <c r="AG128" s="1138"/>
      <c r="AH128" s="1138"/>
      <c r="AI128" s="1138"/>
      <c r="AJ128" s="1139"/>
      <c r="AK128" s="1140">
        <v>112347</v>
      </c>
      <c r="AL128" s="1138"/>
      <c r="AM128" s="1138"/>
      <c r="AN128" s="1138"/>
      <c r="AO128" s="1139"/>
      <c r="AP128" s="1141"/>
      <c r="AQ128" s="1142"/>
      <c r="AR128" s="1142"/>
      <c r="AS128" s="1142"/>
      <c r="AT128" s="1143"/>
      <c r="AU128" s="282"/>
      <c r="AV128" s="282"/>
      <c r="AW128" s="282"/>
      <c r="AX128" s="978" t="s">
        <v>496</v>
      </c>
      <c r="AY128" s="979"/>
      <c r="AZ128" s="979"/>
      <c r="BA128" s="979"/>
      <c r="BB128" s="979"/>
      <c r="BC128" s="979"/>
      <c r="BD128" s="979"/>
      <c r="BE128" s="980"/>
      <c r="BF128" s="1144" t="s">
        <v>411</v>
      </c>
      <c r="BG128" s="1145"/>
      <c r="BH128" s="1145"/>
      <c r="BI128" s="1145"/>
      <c r="BJ128" s="1145"/>
      <c r="BK128" s="1145"/>
      <c r="BL128" s="1146"/>
      <c r="BM128" s="1144">
        <v>14.04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497</v>
      </c>
      <c r="CQ128" s="1127"/>
      <c r="CR128" s="1127"/>
      <c r="CS128" s="1127"/>
      <c r="CT128" s="1127"/>
      <c r="CU128" s="1127"/>
      <c r="CV128" s="1127"/>
      <c r="CW128" s="1127"/>
      <c r="CX128" s="1127"/>
      <c r="CY128" s="1127"/>
      <c r="CZ128" s="1127"/>
      <c r="DA128" s="1127"/>
      <c r="DB128" s="1127"/>
      <c r="DC128" s="1127"/>
      <c r="DD128" s="1127"/>
      <c r="DE128" s="1127"/>
      <c r="DF128" s="1128"/>
      <c r="DG128" s="1129">
        <v>5402</v>
      </c>
      <c r="DH128" s="1130"/>
      <c r="DI128" s="1130"/>
      <c r="DJ128" s="1130"/>
      <c r="DK128" s="1130"/>
      <c r="DL128" s="1130">
        <v>18816</v>
      </c>
      <c r="DM128" s="1130"/>
      <c r="DN128" s="1130"/>
      <c r="DO128" s="1130"/>
      <c r="DP128" s="1130"/>
      <c r="DQ128" s="1130">
        <v>12708</v>
      </c>
      <c r="DR128" s="1130"/>
      <c r="DS128" s="1130"/>
      <c r="DT128" s="1130"/>
      <c r="DU128" s="1130"/>
      <c r="DV128" s="1131">
        <v>0.2</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498</v>
      </c>
      <c r="X129" s="1164"/>
      <c r="Y129" s="1164"/>
      <c r="Z129" s="1165"/>
      <c r="AA129" s="1048">
        <v>7091127</v>
      </c>
      <c r="AB129" s="1049"/>
      <c r="AC129" s="1049"/>
      <c r="AD129" s="1049"/>
      <c r="AE129" s="1050"/>
      <c r="AF129" s="1051">
        <v>6984082</v>
      </c>
      <c r="AG129" s="1049"/>
      <c r="AH129" s="1049"/>
      <c r="AI129" s="1049"/>
      <c r="AJ129" s="1050"/>
      <c r="AK129" s="1051">
        <v>7015008</v>
      </c>
      <c r="AL129" s="1049"/>
      <c r="AM129" s="1049"/>
      <c r="AN129" s="1049"/>
      <c r="AO129" s="1050"/>
      <c r="AP129" s="1166"/>
      <c r="AQ129" s="1167"/>
      <c r="AR129" s="1167"/>
      <c r="AS129" s="1167"/>
      <c r="AT129" s="1168"/>
      <c r="AU129" s="284"/>
      <c r="AV129" s="284"/>
      <c r="AW129" s="284"/>
      <c r="AX129" s="1157" t="s">
        <v>499</v>
      </c>
      <c r="AY129" s="1040"/>
      <c r="AZ129" s="1040"/>
      <c r="BA129" s="1040"/>
      <c r="BB129" s="1040"/>
      <c r="BC129" s="1040"/>
      <c r="BD129" s="1040"/>
      <c r="BE129" s="1041"/>
      <c r="BF129" s="1158" t="s">
        <v>440</v>
      </c>
      <c r="BG129" s="1159"/>
      <c r="BH129" s="1159"/>
      <c r="BI129" s="1159"/>
      <c r="BJ129" s="1159"/>
      <c r="BK129" s="1159"/>
      <c r="BL129" s="1160"/>
      <c r="BM129" s="1158">
        <v>19.04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500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501</v>
      </c>
      <c r="X130" s="1164"/>
      <c r="Y130" s="1164"/>
      <c r="Z130" s="1165"/>
      <c r="AA130" s="1048">
        <v>1073452</v>
      </c>
      <c r="AB130" s="1049"/>
      <c r="AC130" s="1049"/>
      <c r="AD130" s="1049"/>
      <c r="AE130" s="1050"/>
      <c r="AF130" s="1051">
        <v>1015297</v>
      </c>
      <c r="AG130" s="1049"/>
      <c r="AH130" s="1049"/>
      <c r="AI130" s="1049"/>
      <c r="AJ130" s="1050"/>
      <c r="AK130" s="1051">
        <v>988971</v>
      </c>
      <c r="AL130" s="1049"/>
      <c r="AM130" s="1049"/>
      <c r="AN130" s="1049"/>
      <c r="AO130" s="1050"/>
      <c r="AP130" s="1166"/>
      <c r="AQ130" s="1167"/>
      <c r="AR130" s="1167"/>
      <c r="AS130" s="1167"/>
      <c r="AT130" s="1168"/>
      <c r="AU130" s="284"/>
      <c r="AV130" s="284"/>
      <c r="AW130" s="284"/>
      <c r="AX130" s="1157" t="s">
        <v>502</v>
      </c>
      <c r="AY130" s="1040"/>
      <c r="AZ130" s="1040"/>
      <c r="BA130" s="1040"/>
      <c r="BB130" s="1040"/>
      <c r="BC130" s="1040"/>
      <c r="BD130" s="1040"/>
      <c r="BE130" s="1041"/>
      <c r="BF130" s="1194">
        <v>11.3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503</v>
      </c>
      <c r="X131" s="1202"/>
      <c r="Y131" s="1202"/>
      <c r="Z131" s="1203"/>
      <c r="AA131" s="1095">
        <v>6017675</v>
      </c>
      <c r="AB131" s="1074"/>
      <c r="AC131" s="1074"/>
      <c r="AD131" s="1074"/>
      <c r="AE131" s="1075"/>
      <c r="AF131" s="1073">
        <v>5968785</v>
      </c>
      <c r="AG131" s="1074"/>
      <c r="AH131" s="1074"/>
      <c r="AI131" s="1074"/>
      <c r="AJ131" s="1075"/>
      <c r="AK131" s="1073">
        <v>6026037</v>
      </c>
      <c r="AL131" s="1074"/>
      <c r="AM131" s="1074"/>
      <c r="AN131" s="1074"/>
      <c r="AO131" s="1075"/>
      <c r="AP131" s="1204"/>
      <c r="AQ131" s="1205"/>
      <c r="AR131" s="1205"/>
      <c r="AS131" s="1205"/>
      <c r="AT131" s="1206"/>
      <c r="AU131" s="284"/>
      <c r="AV131" s="284"/>
      <c r="AW131" s="284"/>
      <c r="AX131" s="1176" t="s">
        <v>504</v>
      </c>
      <c r="AY131" s="1127"/>
      <c r="AZ131" s="1127"/>
      <c r="BA131" s="1127"/>
      <c r="BB131" s="1127"/>
      <c r="BC131" s="1127"/>
      <c r="BD131" s="1127"/>
      <c r="BE131" s="1128"/>
      <c r="BF131" s="1177">
        <v>121.9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505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506</v>
      </c>
      <c r="W132" s="1187"/>
      <c r="X132" s="1187"/>
      <c r="Y132" s="1187"/>
      <c r="Z132" s="1188"/>
      <c r="AA132" s="1189">
        <v>12.38506566</v>
      </c>
      <c r="AB132" s="1190"/>
      <c r="AC132" s="1190"/>
      <c r="AD132" s="1190"/>
      <c r="AE132" s="1191"/>
      <c r="AF132" s="1192">
        <v>11.845224780000001</v>
      </c>
      <c r="AG132" s="1190"/>
      <c r="AH132" s="1190"/>
      <c r="AI132" s="1190"/>
      <c r="AJ132" s="1191"/>
      <c r="AK132" s="1192">
        <v>9.7613074730000005</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507</v>
      </c>
      <c r="W133" s="1170"/>
      <c r="X133" s="1170"/>
      <c r="Y133" s="1170"/>
      <c r="Z133" s="1171"/>
      <c r="AA133" s="1172">
        <v>12.6</v>
      </c>
      <c r="AB133" s="1173"/>
      <c r="AC133" s="1173"/>
      <c r="AD133" s="1173"/>
      <c r="AE133" s="1174"/>
      <c r="AF133" s="1172">
        <v>12.3</v>
      </c>
      <c r="AG133" s="1173"/>
      <c r="AH133" s="1173"/>
      <c r="AI133" s="1173"/>
      <c r="AJ133" s="1174"/>
      <c r="AK133" s="1172">
        <v>11.3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INJxwxCqaQIONOX4MB2soxbrOlmPy/VQaxoSueGYJpAQR0Z16VzBUEzIKl1ecdci446Oo9i3U9X6HDRXUlDtNw==" saltValue="ju8LV2WGrCGoauRgngjW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GIalF0q3Va0llaYQXQBbu1zSFVZSLFwSy0+Lt/rNUp01uaZOUK96qfnokMZO0LAc34tDJbdlozIXJsr1yX7e2Q==" saltValue="ZSvceUOELd/nmPeAYTwf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1OglDQPFe1vN+UM2Rv72a7kWO4ZTT1rkl7tJnTQoI3ScMXa8mPz3uNz/2uLiLjj7WdpEs6yKFCW9BS7909p0g==" saltValue="hg+4SO1iKjX/oR8YNoq6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516</v>
      </c>
      <c r="AL9" s="1213"/>
      <c r="AM9" s="1213"/>
      <c r="AN9" s="1214"/>
      <c r="AO9" s="312">
        <v>1811289</v>
      </c>
      <c r="AP9" s="312">
        <v>66421</v>
      </c>
      <c r="AQ9" s="313">
        <v>69548</v>
      </c>
      <c r="AR9" s="314">
        <v>-4.5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517</v>
      </c>
      <c r="AL10" s="1213"/>
      <c r="AM10" s="1213"/>
      <c r="AN10" s="1214"/>
      <c r="AO10" s="315">
        <v>179757</v>
      </c>
      <c r="AP10" s="315">
        <v>6592</v>
      </c>
      <c r="AQ10" s="316">
        <v>8149</v>
      </c>
      <c r="AR10" s="317">
        <v>-19.100000000000001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518</v>
      </c>
      <c r="AL11" s="1213"/>
      <c r="AM11" s="1213"/>
      <c r="AN11" s="1214"/>
      <c r="AO11" s="315">
        <v>356754</v>
      </c>
      <c r="AP11" s="315">
        <v>13082</v>
      </c>
      <c r="AQ11" s="316">
        <v>8204</v>
      </c>
      <c r="AR11" s="317">
        <v>59.5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519</v>
      </c>
      <c r="AL12" s="1213"/>
      <c r="AM12" s="1213"/>
      <c r="AN12" s="1214"/>
      <c r="AO12" s="315" t="s">
        <v>520</v>
      </c>
      <c r="AP12" s="315" t="s">
        <v>520</v>
      </c>
      <c r="AQ12" s="316">
        <v>1139</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521</v>
      </c>
      <c r="AL13" s="1213"/>
      <c r="AM13" s="1213"/>
      <c r="AN13" s="1214"/>
      <c r="AO13" s="315" t="s">
        <v>520</v>
      </c>
      <c r="AP13" s="315" t="s">
        <v>520</v>
      </c>
      <c r="AQ13" s="316">
        <v>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522</v>
      </c>
      <c r="AL14" s="1213"/>
      <c r="AM14" s="1213"/>
      <c r="AN14" s="1214"/>
      <c r="AO14" s="315">
        <v>87710</v>
      </c>
      <c r="AP14" s="315">
        <v>3216</v>
      </c>
      <c r="AQ14" s="316">
        <v>3114</v>
      </c>
      <c r="AR14" s="317">
        <v>3.3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523</v>
      </c>
      <c r="AL15" s="1213"/>
      <c r="AM15" s="1213"/>
      <c r="AN15" s="1214"/>
      <c r="AO15" s="315">
        <v>8171</v>
      </c>
      <c r="AP15" s="315">
        <v>300</v>
      </c>
      <c r="AQ15" s="316">
        <v>1605</v>
      </c>
      <c r="AR15" s="317">
        <v>-81.3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524</v>
      </c>
      <c r="AL16" s="1216"/>
      <c r="AM16" s="1216"/>
      <c r="AN16" s="1217"/>
      <c r="AO16" s="315">
        <v>-85064</v>
      </c>
      <c r="AP16" s="315">
        <v>-3119</v>
      </c>
      <c r="AQ16" s="316">
        <v>-6253</v>
      </c>
      <c r="AR16" s="317">
        <v>-50.1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2358617</v>
      </c>
      <c r="AP17" s="315">
        <v>86491</v>
      </c>
      <c r="AQ17" s="316">
        <v>85527</v>
      </c>
      <c r="AR17" s="317">
        <v>1.1000000000000001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529</v>
      </c>
      <c r="AL21" s="1208"/>
      <c r="AM21" s="1208"/>
      <c r="AN21" s="1209"/>
      <c r="AO21" s="327">
        <v>7.15</v>
      </c>
      <c r="AP21" s="328">
        <v>8.08</v>
      </c>
      <c r="AQ21" s="329">
        <v>-0.93</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530</v>
      </c>
      <c r="AL22" s="1208"/>
      <c r="AM22" s="1208"/>
      <c r="AN22" s="1209"/>
      <c r="AO22" s="332">
        <v>94.1</v>
      </c>
      <c r="AP22" s="333">
        <v>97.7</v>
      </c>
      <c r="AQ22" s="334">
        <v>-3.6</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534</v>
      </c>
      <c r="AL32" s="1224"/>
      <c r="AM32" s="1224"/>
      <c r="AN32" s="1225"/>
      <c r="AO32" s="342">
        <v>989463</v>
      </c>
      <c r="AP32" s="342">
        <v>36284</v>
      </c>
      <c r="AQ32" s="343">
        <v>49196</v>
      </c>
      <c r="AR32" s="344">
        <v>-26.2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535</v>
      </c>
      <c r="AL33" s="1224"/>
      <c r="AM33" s="1224"/>
      <c r="AN33" s="1225"/>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536</v>
      </c>
      <c r="AL34" s="1224"/>
      <c r="AM34" s="1224"/>
      <c r="AN34" s="1225"/>
      <c r="AO34" s="342" t="s">
        <v>520</v>
      </c>
      <c r="AP34" s="342" t="s">
        <v>520</v>
      </c>
      <c r="AQ34" s="343">
        <v>53</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537</v>
      </c>
      <c r="AL35" s="1224"/>
      <c r="AM35" s="1224"/>
      <c r="AN35" s="1225"/>
      <c r="AO35" s="342">
        <v>661183</v>
      </c>
      <c r="AP35" s="342">
        <v>24246</v>
      </c>
      <c r="AQ35" s="343">
        <v>20035</v>
      </c>
      <c r="AR35" s="344">
        <v>21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538</v>
      </c>
      <c r="AL36" s="1224"/>
      <c r="AM36" s="1224"/>
      <c r="AN36" s="1225"/>
      <c r="AO36" s="342">
        <v>18591</v>
      </c>
      <c r="AP36" s="342">
        <v>682</v>
      </c>
      <c r="AQ36" s="343">
        <v>2549</v>
      </c>
      <c r="AR36" s="344">
        <v>-73.2</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539</v>
      </c>
      <c r="AL37" s="1224"/>
      <c r="AM37" s="1224"/>
      <c r="AN37" s="1225"/>
      <c r="AO37" s="342">
        <v>18044</v>
      </c>
      <c r="AP37" s="342">
        <v>662</v>
      </c>
      <c r="AQ37" s="343">
        <v>540</v>
      </c>
      <c r="AR37" s="344">
        <v>22.6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540</v>
      </c>
      <c r="AL38" s="1227"/>
      <c r="AM38" s="1227"/>
      <c r="AN38" s="1228"/>
      <c r="AO38" s="345">
        <v>2257</v>
      </c>
      <c r="AP38" s="345">
        <v>83</v>
      </c>
      <c r="AQ38" s="346">
        <v>3</v>
      </c>
      <c r="AR38" s="334">
        <v>2666.7</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541</v>
      </c>
      <c r="AL39" s="1227"/>
      <c r="AM39" s="1227"/>
      <c r="AN39" s="1228"/>
      <c r="AO39" s="342">
        <v>-112347</v>
      </c>
      <c r="AP39" s="342">
        <v>-4120</v>
      </c>
      <c r="AQ39" s="343">
        <v>-4452</v>
      </c>
      <c r="AR39" s="344">
        <v>-7.5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542</v>
      </c>
      <c r="AL40" s="1224"/>
      <c r="AM40" s="1224"/>
      <c r="AN40" s="1225"/>
      <c r="AO40" s="342">
        <v>-988971</v>
      </c>
      <c r="AP40" s="342">
        <v>-36266</v>
      </c>
      <c r="AQ40" s="343">
        <v>-46845</v>
      </c>
      <c r="AR40" s="344">
        <v>-22.6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588220</v>
      </c>
      <c r="AP41" s="342">
        <v>21570</v>
      </c>
      <c r="AQ41" s="343">
        <v>21079</v>
      </c>
      <c r="AR41" s="344">
        <v>2.2999999999999998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511</v>
      </c>
      <c r="AN49" s="1220" t="s">
        <v>546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496515</v>
      </c>
      <c r="AN51" s="364">
        <v>16995</v>
      </c>
      <c r="AO51" s="365">
        <v>-48.1</v>
      </c>
      <c r="AP51" s="366">
        <v>106614</v>
      </c>
      <c r="AQ51" s="367">
        <v>17.2</v>
      </c>
      <c r="AR51" s="368">
        <v>-65.3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194068</v>
      </c>
      <c r="AN52" s="372">
        <v>6643</v>
      </c>
      <c r="AO52" s="373">
        <v>-62.9</v>
      </c>
      <c r="AP52" s="374">
        <v>45545</v>
      </c>
      <c r="AQ52" s="375">
        <v>20.7</v>
      </c>
      <c r="AR52" s="376">
        <v>-83.6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312177</v>
      </c>
      <c r="AN53" s="364">
        <v>10877</v>
      </c>
      <c r="AO53" s="365">
        <v>-36</v>
      </c>
      <c r="AP53" s="366">
        <v>81768</v>
      </c>
      <c r="AQ53" s="367">
        <v>-23.3</v>
      </c>
      <c r="AR53" s="368">
        <v>-12.7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90135</v>
      </c>
      <c r="AN54" s="372">
        <v>3140</v>
      </c>
      <c r="AO54" s="373">
        <v>-52.7</v>
      </c>
      <c r="AP54" s="374">
        <v>37917</v>
      </c>
      <c r="AQ54" s="375">
        <v>-16.7</v>
      </c>
      <c r="AR54" s="376">
        <v>-36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348338</v>
      </c>
      <c r="AN55" s="364">
        <v>12342</v>
      </c>
      <c r="AO55" s="365">
        <v>13.5</v>
      </c>
      <c r="AP55" s="366">
        <v>65876</v>
      </c>
      <c r="AQ55" s="367">
        <v>-19.399999999999999</v>
      </c>
      <c r="AR55" s="368">
        <v>32.9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163702</v>
      </c>
      <c r="AN56" s="372">
        <v>5800</v>
      </c>
      <c r="AO56" s="373">
        <v>84.7</v>
      </c>
      <c r="AP56" s="374">
        <v>36484</v>
      </c>
      <c r="AQ56" s="375">
        <v>-3.8</v>
      </c>
      <c r="AR56" s="376">
        <v>88.5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1002428</v>
      </c>
      <c r="AN57" s="364">
        <v>36114</v>
      </c>
      <c r="AO57" s="365">
        <v>192.6</v>
      </c>
      <c r="AP57" s="366">
        <v>68468</v>
      </c>
      <c r="AQ57" s="367">
        <v>3.9</v>
      </c>
      <c r="AR57" s="368">
        <v>188.7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429400</v>
      </c>
      <c r="AN58" s="372">
        <v>15470</v>
      </c>
      <c r="AO58" s="373">
        <v>166.7</v>
      </c>
      <c r="AP58" s="374">
        <v>34140</v>
      </c>
      <c r="AQ58" s="375">
        <v>-6.4</v>
      </c>
      <c r="AR58" s="376">
        <v>173.1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894379</v>
      </c>
      <c r="AN59" s="364">
        <v>32797</v>
      </c>
      <c r="AO59" s="365">
        <v>-9.1999999999999993</v>
      </c>
      <c r="AP59" s="366">
        <v>69729</v>
      </c>
      <c r="AQ59" s="367">
        <v>1.8</v>
      </c>
      <c r="AR59" s="368">
        <v>-11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320665</v>
      </c>
      <c r="AN60" s="372">
        <v>11759</v>
      </c>
      <c r="AO60" s="373">
        <v>-24</v>
      </c>
      <c r="AP60" s="374">
        <v>38908</v>
      </c>
      <c r="AQ60" s="375">
        <v>14</v>
      </c>
      <c r="AR60" s="376">
        <v>-38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610767</v>
      </c>
      <c r="AN61" s="379">
        <v>21825</v>
      </c>
      <c r="AO61" s="380">
        <v>22.6</v>
      </c>
      <c r="AP61" s="381">
        <v>78491</v>
      </c>
      <c r="AQ61" s="382">
        <v>-4</v>
      </c>
      <c r="AR61" s="368">
        <v>26.6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239594</v>
      </c>
      <c r="AN62" s="372">
        <v>8562</v>
      </c>
      <c r="AO62" s="373">
        <v>22.4</v>
      </c>
      <c r="AP62" s="374">
        <v>38599</v>
      </c>
      <c r="AQ62" s="375">
        <v>1.6</v>
      </c>
      <c r="AR62" s="376">
        <v>20.8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l7jMQ/qN4tg+7PVhTsa+r4a3IzP1OAOYfNkJFlFGTe3jRNPCGLeNGt6Qp6whArumv3QkCgGKd/YyJgz8lJPFQ==" saltValue="7yLpWnwGvlGklhlT+PBl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xxCxUrNQkKIsmnc9fvRuWl4VCZpAfCUD7CBT4DRXODHNAw+++lNcQfExDXvJdNOThK6wj7IvA/CABhQC2kW0Tw==" saltValue="ZQGJyCrNe+yqHECmd9vl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GZM6V0OAJ0gW2doSy3oPuc2rMZAdIOM4iBqzfRey4t5zlzSauS8zZBVLsbdJVu6TF/ZbmiuR3sd555sj1C+vg==" saltValue="UkdeVd9apy7twbG5SIeB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2" t="s">
        <v>3</v>
      </c>
      <c r="D47" s="1232"/>
      <c r="E47" s="1233"/>
      <c r="F47" s="11">
        <v>0.06</v>
      </c>
      <c r="G47" s="12">
        <v>0.5</v>
      </c>
      <c r="H47" s="12">
        <v>1.07</v>
      </c>
      <c r="I47" s="12">
        <v>0.01</v>
      </c>
      <c r="J47" s="13">
        <v>0.32</v>
      </c>
    </row>
    <row r="48" spans="2:10" ht="57.75" customHeight="1">
      <c r="B48" s="14"/>
      <c r="C48" s="1234" t="s">
        <v>4</v>
      </c>
      <c r="D48" s="1234"/>
      <c r="E48" s="1235"/>
      <c r="F48" s="15">
        <v>0.05</v>
      </c>
      <c r="G48" s="16">
        <v>1.05</v>
      </c>
      <c r="H48" s="16">
        <v>1.47</v>
      </c>
      <c r="I48" s="16">
        <v>0.03</v>
      </c>
      <c r="J48" s="17">
        <v>0.21</v>
      </c>
    </row>
    <row r="49" spans="2:10" ht="57.75" customHeight="1" thickBot="1">
      <c r="B49" s="18"/>
      <c r="C49" s="1236" t="s">
        <v>5</v>
      </c>
      <c r="D49" s="1236"/>
      <c r="E49" s="1237"/>
      <c r="F49" s="19" t="s">
        <v>567</v>
      </c>
      <c r="G49" s="20">
        <v>1.44</v>
      </c>
      <c r="H49" s="20">
        <v>0.97</v>
      </c>
      <c r="I49" s="20" t="s">
        <v>568</v>
      </c>
      <c r="J49" s="21">
        <v>0.49</v>
      </c>
    </row>
    <row r="50" spans="2:10" ht="13.5" customHeight="1"/>
    <row r="51" spans="2:10" ht="13.5" hidden="1" customHeight="1"/>
    <row r="52" spans="2:10" ht="13.5" hidden="1" customHeight="1"/>
    <row r="53" spans="2:10" ht="13.5" hidden="1" customHeight="1"/>
  </sheetData>
  <sheetProtection algorithmName="SHA-512" hashValue="t1IXLHJ+cQQRVa9oTlI2aZvn/V7xKDHKVVlVRTT06O2vdI8M9ufzptq/4hpS07gMk0e0T58sjGX/tvHo/CealQ==" saltValue="KzJ3QbEz+9ol4VTXX1rb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企画財政課 目黒</cp:lastModifiedBy>
  <cp:lastPrinted>2020-09-16T04:21:06Z</cp:lastPrinted>
  <dcterms:created xsi:type="dcterms:W3CDTF">2020-02-10T03:34:25Z</dcterms:created>
  <dcterms:modified xsi:type="dcterms:W3CDTF">2022-03-11T07:01:49Z</dcterms:modified>
  <cp:category/>
</cp:coreProperties>
</file>