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企画財政課②\財政状況資料集\(元年度決算)【財政状況資料集】\2回目\市HP掲載データ（2回目時点）\"/>
    </mc:Choice>
  </mc:AlternateContent>
  <bookViews>
    <workbookView xWindow="-105" yWindow="-105" windowWidth="22785" windowHeight="146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<sst xmlns="http://schemas.openxmlformats.org/spreadsheetml/2006/main" count="1092" uniqueCount="610">
  <si>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</si>
  <si>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</si>
  <si>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</si>
  <si>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</si>
  <si>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</si>
  <si>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</si>
  <si>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</si>
  <si>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</si>
  <si>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</si>
  <si>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</si>
  <si>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</si>
  <si>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</si>
  <si>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</si>
  <si>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</si>
  <si>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</si>
  <si>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</si>
  <si>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</si>
  <si>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</si>
  <si>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</si>
  <si>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</si>
  <si>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</si>
  <si>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</si>
  <si>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</si>
  <si>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</si>
  <si>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</si>
  <si>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</si>
  <si>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</si>
  <si>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</si>
  <si>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</si>
  <si>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</si>
  <si>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</si>
  <si>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</si>
  <si>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</si>
  <si>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</si>
  <si>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</si>
  <si>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</si>
  <si>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</si>
  <si>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</si>
  <si>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</si>
  <si>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</si>
  <si>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</si>
  <si>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</si>
  <si>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</si>
  <si>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</si>
  <si>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</si>
  <si>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</si>
  <si>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</si>
  <si>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</si>
  <si>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</si>
  <si>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</si>
  <si>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</si>
  <si>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</si>
  <si>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</si>
  <si>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</si>
  <si>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</si>
  <si>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</si>
  <si>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</si>
  <si>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</si>
  <si>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</si>
  <si>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</si>
  <si>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</si>
  <si>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</si>
  <si>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</si>
  <si>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</si>
  <si>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</si>
  <si>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</si>
  <si>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</si>
  <si>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</si>
  <si>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</si>
  <si>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</si>
  <si>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</si>
  <si>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</si>
  <si>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</si>
  <si>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</si>
  <si>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</si>
  <si>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</si>
  <si>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</si>
  <si>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</si>
  <si>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</si>
  <si>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</si>
  <si>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</si>
  <si>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</si>
  <si>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</si>
  <si>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</si>
  <si>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</si>
  <si>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</si>
  <si>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</si>
  <si>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</si>
  <si>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</si>
  <si>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</si>
  <si>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</si>
  <si>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</si>
  <si>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</si>
  <si>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</si>
  <si>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</si>
  <si>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</si>
  <si>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</si>
  <si>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</si>
  <si>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加茂市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</si>
  <si>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</si>
  <si>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</si>
  <si>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</si>
  <si>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</si>
  <si>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</si>
  <si>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</si>
  <si>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</si>
  <si>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</si>
  <si>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</si>
  <si>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</si>
  <si>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</si>
  <si>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</si>
  <si>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</si>
  <si>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</si>
  <si>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</si>
  <si>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</si>
  <si>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</si>
  <si>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</si>
  <si>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</si>
  <si>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</si>
  <si>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</si>
  <si>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</si>
  <si>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</si>
  <si>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</si>
  <si>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</si>
  <si>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</si>
  <si>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</si>
  <si>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</si>
  <si>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</si>
  <si>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</si>
  <si>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</si>
  <si>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</si>
  <si>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</si>
  <si>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</si>
  <si>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</si>
  <si>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</si>
  <si>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</si>
  <si>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</si>
  <si>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</si>
  <si>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</si>
  <si>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</si>
  <si>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</si>
  <si>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</si>
  <si>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</si>
  <si>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</si>
  <si>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</si>
  <si>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</si>
  <si>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</si>
  <si>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</si>
  <si>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</si>
  <si>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</si>
  <si>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</si>
  <si>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</si>
  <si>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</si>
  <si>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</si>
  <si>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</si>
  <si>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</si>
  <si>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</si>
  <si>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</si>
  <si>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</si>
  <si>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</si>
  <si>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</si>
  <si>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</si>
  <si>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</si>
  <si>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</si>
  <si>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</si>
  <si>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</si>
  <si>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</si>
  <si>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</si>
  <si>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</si>
  <si>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</si>
  <si>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</si>
  <si>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</si>
  <si>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</si>
  <si>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</si>
  <si>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</si>
  <si>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</si>
  <si>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</si>
  <si>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</si>
  <si>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</si>
  <si>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</si>
  <si>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</si>
  <si>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</si>
  <si>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</si>
  <si>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</si>
  <si>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</si>
  <si>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</si>
  <si>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</si>
  <si>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</si>
  <si>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</si>
  <si>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</si>
  <si>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</si>
  <si>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</si>
  <si>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</si>
  <si>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</si>
  <si>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</si>
  <si>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</si>
  <si>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</si>
  <si>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</si>
  <si>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</si>
  <si>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</si>
  <si>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</si>
  <si>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</si>
  <si>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</si>
  <si>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</si>
  <si>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</si>
  <si>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</si>
  <si>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</si>
  <si>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</si>
  <si>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</si>
  <si>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</si>
  <si>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</si>
  <si>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</si>
  <si>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新潟県加茂市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</si>
  <si>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</si>
  <si>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</si>
  <si>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</si>
  <si>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</si>
  <si>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</si>
  <si>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</si>
  <si>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</si>
  <si>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</si>
  <si>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</si>
  <si>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</si>
  <si>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</si>
  <si>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</si>
  <si>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</si>
  <si>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</si>
  <si>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</si>
  <si>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</si>
  <si>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</si>
  <si>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</si>
  <si>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</si>
  <si>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</si>
  <si>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</si>
  <si>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</si>
  <si>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</si>
  <si>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</si>
  <si>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</si>
  <si>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</si>
  <si>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</si>
  <si>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</si>
  <si>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</si>
  <si>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</si>
  <si>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</si>
  <si>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</si>
  <si>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</si>
  <si>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</si>
  <si>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</si>
  <si>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</si>
  <si>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</si>
  <si>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</si>
  <si>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</si>
  <si>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</si>
  <si>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</si>
  <si>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</si>
  <si>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</si>
  <si>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</si>
  <si>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</si>
  <si>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</si>
  <si>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</si>
  <si>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</si>
  <si>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</si>
  <si>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</si>
  <si>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</si>
  <si>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</si>
  <si>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</si>
  <si>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</si>
  <si>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</si>
  <si>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</si>
  <si>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t>
    <phoneticPr fontId="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</si>
  <si>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</si>
  <si>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</si>
  <si>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</si>
  <si>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</si>
  <si>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</si>
  <si>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</si>
  <si>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</si>
  <si>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</si>
  <si>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</si>
  <si>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</si>
  <si>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</si>
  <si>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</si>
  <si>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</si>
  <si>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</si>
  <si>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</si>
  <si>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</si>
  <si>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</si>
  <si>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</si>
  <si>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</si>
  <si>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</si>
  <si>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</si>
  <si>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</si>
  <si>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</si>
  <si>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</si>
  <si>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</si>
  <si>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</si>
  <si>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</si>
  <si>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</si>
  <si>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</si>
  <si>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</si>
  <si>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</si>
  <si>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</si>
  <si>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</si>
  <si>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</si>
  <si>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</si>
  <si>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</si>
  <si>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</si>
  <si>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</si>
  <si>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</si>
  <si>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</si>
  <si>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</si>
  <si>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</si>
  <si>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</si>
  <si>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</si>
  <si>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</si>
  <si>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</si>
  <si>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</si>
  <si>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</si>
  <si>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</si>
  <si>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</si>
  <si>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</si>
  <si>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</si>
  <si>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</si>
  <si>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</si>
  <si>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</si>
  <si>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</si>
  <si>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</si>
  <si>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</si>
  <si>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</si>
  <si>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</si>
  <si>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</si>
  <si>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</si>
  <si>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</si>
  <si>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</si>
  <si>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</si>
  <si>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</si>
  <si>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</si>
  <si>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</si>
  <si>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</si>
  <si>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</si>
  <si>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</si>
  <si>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</si>
  <si>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</si>
  <si>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</si>
  <si>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</si>
  <si>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</si>
  <si>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</si>
  <si>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</si>
  <si>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</si>
  <si>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</si>
  <si>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</si>
  <si>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</si>
  <si>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</si>
  <si>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</si>
  <si>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</si>
  <si>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</si>
  <si>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</si>
  <si>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</si>
  <si>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</si>
  <si>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</si>
  <si>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</si>
  <si>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</si>
  <si>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</si>
  <si>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</si>
  <si>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</si>
  <si>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</si>
  <si>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</si>
  <si>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新潟県加茂市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</si>
  <si>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</si>
  <si>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</si>
  <si>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</si>
  <si>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</si>
  <si>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</si>
  <si>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</si>
  <si>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</si>
  <si>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</si>
  <si>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</si>
  <si>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</si>
  <si>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</si>
  <si>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</si>
  <si>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</si>
  <si>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</si>
  <si>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</si>
  <si>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</si>
  <si>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</si>
  <si>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</si>
  <si>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</si>
  <si>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</si>
  <si>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</si>
  <si>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</si>
  <si>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</si>
  <si>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</si>
  <si>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</si>
  <si>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</si>
  <si>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</si>
  <si>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</si>
  <si>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</si>
  <si>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</si>
  <si>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</si>
  <si>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</si>
  <si>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</si>
  <si>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</si>
  <si>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</si>
  <si>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</si>
  <si>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在宅介護サービス事業特別会計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</si>
  <si>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</si>
  <si>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</si>
  <si>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</si>
  <si>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</si>
  <si>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</si>
  <si>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</si>
  <si>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</si>
  <si>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</si>
  <si>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</si>
  <si>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</si>
  <si>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</si>
  <si>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</si>
  <si>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</si>
  <si>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</si>
  <si>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</si>
  <si>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</si>
  <si>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</si>
  <si>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</si>
  <si>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</si>
  <si>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</si>
  <si>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</si>
  <si>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</si>
  <si>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</si>
  <si>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</si>
  <si>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</si>
  <si>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</si>
  <si>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</si>
  <si>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</si>
  <si>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</si>
  <si>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</si>
  <si>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</si>
  <si>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</si>
  <si>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</si>
  <si>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</si>
  <si>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</si>
  <si>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</si>
  <si>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</si>
  <si>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</si>
  <si>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</si>
  <si>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</si>
  <si>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</si>
  <si>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</si>
  <si>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</si>
  <si>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</si>
  <si>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</si>
  <si>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</si>
  <si>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</si>
  <si>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</si>
  <si>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</si>
  <si>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</si>
  <si>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</si>
  <si>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</si>
  <si>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</si>
  <si>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</si>
  <si>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</si>
  <si>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</si>
  <si>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</si>
  <si>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</si>
  <si>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</si>
  <si>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</si>
  <si>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</si>
  <si>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</si>
  <si>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</si>
  <si>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</si>
  <si>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</si>
  <si>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</si>
  <si>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</si>
  <si>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</si>
  <si>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</si>
  <si>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</si>
  <si>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</si>
  <si>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</si>
  <si>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</si>
  <si>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</si>
  <si>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</si>
  <si>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</si>
  <si>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</si>
  <si>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</si>
  <si>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</si>
  <si>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</si>
  <si>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</si>
  <si>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</si>
  <si>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</si>
  <si>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</si>
  <si>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</si>
  <si>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</si>
  <si>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</si>
  <si>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</si>
  <si>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</si>
  <si>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</si>
  <si>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</si>
  <si>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</si>
  <si>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</si>
  <si>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</si>
  <si>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</si>
  <si>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</si>
  <si>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</si>
  <si>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</si>
  <si>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</si>
  <si>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</si>
  <si>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</si>
  <si>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</si>
  <si>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</si>
  <si>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</si>
  <si>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</si>
  <si>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</si>
  <si>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</si>
  <si>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</si>
  <si>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</si>
  <si>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</si>
  <si>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</si>
  <si>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</si>
  <si>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</si>
  <si>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</si>
  <si>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</si>
  <si>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</si>
  <si>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</si>
  <si>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</si>
  <si>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</si>
  <si>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</si>
  <si>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</si>
  <si>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</si>
  <si>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</si>
  <si>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</si>
  <si>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</si>
  <si>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</si>
  <si>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</si>
  <si>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</si>
  <si>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</si>
  <si>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</si>
  <si>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</si>
  <si>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</si>
  <si>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</si>
  <si>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</si>
  <si>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</si>
  <si>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</si>
  <si>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</si>
  <si>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</si>
  <si>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</si>
  <si>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</si>
  <si>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</si>
  <si>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</si>
  <si>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</si>
  <si>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</si>
  <si>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</si>
  <si>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</si>
  <si>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2.53</t>
  </si>
  <si>
    <t>宅地造成事業特別会計</t>
  </si>
  <si>
    <t>一般会計</t>
  </si>
  <si>
    <t>介護保険特別会計</t>
  </si>
  <si>
    <t>水道事業会計</t>
  </si>
  <si>
    <t>国民健康保険特別会計</t>
  </si>
  <si>
    <t>▲ 3.87</t>
  </si>
  <si>
    <t>▲ 3.31</t>
  </si>
  <si>
    <t>▲ 2.00</t>
  </si>
  <si>
    <t>▲ 1.07</t>
  </si>
  <si>
    <t>下水道事業特別会計</t>
  </si>
  <si>
    <t>後期高齢者医療特別会計</t>
  </si>
  <si>
    <t>在宅介護サービス事業特別会計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</si>
  <si>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</si>
  <si>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</si>
  <si>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</si>
  <si>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</si>
  <si>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</si>
  <si>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</si>
  <si>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</si>
  <si>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</si>
  <si>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</si>
  <si>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</si>
  <si>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加茂市・田上町消防衛生保育組合（一般会計）</t>
    <rPh sb="0" eb="3">
      <t>カモシ</t>
    </rPh>
    <rPh sb="4" eb="7">
      <t>タガミマチ</t>
    </rPh>
    <rPh sb="7" eb="11">
      <t>ショウボウエイセイ</t>
    </rPh>
    <rPh sb="11" eb="13">
      <t>ホイク</t>
    </rPh>
    <rPh sb="13" eb="15">
      <t>クミアイ</t>
    </rPh>
    <phoneticPr fontId="2"/>
  </si>
  <si>
    <t>新潟県後期高齢者医療広域連合（一般会計）</t>
  </si>
  <si>
    <t>新潟県後期高齢者医療広域連合（後期高齢者医療特別会計）</t>
  </si>
  <si>
    <t>三条地域水道用水供給企業団（水道用水供給事業会計）</t>
    <rPh sb="0" eb="2">
      <t>サンジョウ</t>
    </rPh>
    <rPh sb="2" eb="4">
      <t>チイキ</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
  </si>
  <si>
    <t>新潟県中越福祉事務組合（新潟県中越福祉事務組合会計）</t>
  </si>
  <si>
    <t>さくら福祉保健事務組合（一般会計）</t>
    <rPh sb="3" eb="5">
      <t>フクシ</t>
    </rPh>
    <rPh sb="5" eb="7">
      <t>ホケン</t>
    </rPh>
    <rPh sb="7" eb="9">
      <t>ジム</t>
    </rPh>
    <rPh sb="9" eb="11">
      <t>クミアイ</t>
    </rPh>
    <rPh sb="12" eb="14">
      <t>イッパン</t>
    </rPh>
    <rPh sb="14" eb="16">
      <t>カイケイ</t>
    </rPh>
    <phoneticPr fontId="2"/>
  </si>
  <si>
    <t>さくら福祉保健事務組合（病院事業会計）</t>
    <rPh sb="3" eb="5">
      <t>フクシ</t>
    </rPh>
    <rPh sb="5" eb="7">
      <t>ホケン</t>
    </rPh>
    <rPh sb="7" eb="9">
      <t>ジム</t>
    </rPh>
    <rPh sb="9" eb="11">
      <t>クミアイ</t>
    </rPh>
    <rPh sb="12" eb="14">
      <t>ビョウイン</t>
    </rPh>
    <rPh sb="14" eb="16">
      <t>ジギョウ</t>
    </rPh>
    <rPh sb="16" eb="18">
      <t>カイケイ</t>
    </rPh>
    <phoneticPr fontId="2"/>
  </si>
  <si>
    <t>新潟県市町村総合事務組合（一般会計）</t>
  </si>
  <si>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</si>
  <si>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</si>
  <si>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</si>
  <si>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新潟県市町村総合事務組合（非常勤職員公務災害補償等事業特別会計）</t>
  </si>
  <si>
    <t>新潟県市町村総合事務組合（交通災害共済事業特別会計）</t>
  </si>
  <si>
    <t>-</t>
    <phoneticPr fontId="2"/>
  </si>
  <si>
    <t>-</t>
    <phoneticPr fontId="2"/>
  </si>
  <si>
    <t>-</t>
    <phoneticPr fontId="2"/>
  </si>
  <si>
    <t>-</t>
    <phoneticPr fontId="2"/>
  </si>
  <si>
    <t>-</t>
    <phoneticPr fontId="2"/>
  </si>
  <si>
    <t>新町雁木づくりアーケード整備事業基金</t>
    <rPh sb="0" eb="2">
      <t>シンマチ</t>
    </rPh>
    <rPh sb="2" eb="4">
      <t>ガンギ</t>
    </rPh>
    <rPh sb="12" eb="14">
      <t>セイビ</t>
    </rPh>
    <rPh sb="14" eb="16">
      <t>ジギョウ</t>
    </rPh>
    <rPh sb="16" eb="18">
      <t>キキン</t>
    </rPh>
    <phoneticPr fontId="5"/>
  </si>
  <si>
    <t>社会福祉事業基金</t>
    <rPh sb="0" eb="2">
      <t>シャカイ</t>
    </rPh>
    <rPh sb="2" eb="4">
      <t>フクシ</t>
    </rPh>
    <rPh sb="4" eb="6">
      <t>ジギョウ</t>
    </rPh>
    <rPh sb="6" eb="8">
      <t>キキン</t>
    </rPh>
    <phoneticPr fontId="5"/>
  </si>
  <si>
    <t>森林環境整備基金</t>
    <rPh sb="0" eb="2">
      <t>シンリン</t>
    </rPh>
    <rPh sb="2" eb="4">
      <t>カンキョウ</t>
    </rPh>
    <rPh sb="4" eb="6">
      <t>セイビ</t>
    </rPh>
    <rPh sb="6" eb="8">
      <t>キキン</t>
    </rPh>
    <phoneticPr fontId="5"/>
  </si>
  <si>
    <t>ふるさと創生事業基金</t>
    <rPh sb="4" eb="6">
      <t>ソウセイ</t>
    </rPh>
    <rPh sb="6" eb="8">
      <t>ジギョウ</t>
    </rPh>
    <rPh sb="8" eb="10">
      <t>キキン</t>
    </rPh>
    <phoneticPr fontId="5"/>
  </si>
  <si>
    <t>教育施設整備基金</t>
    <rPh sb="0" eb="2">
      <t>キョウイク</t>
    </rPh>
    <rPh sb="2" eb="4">
      <t>シセツ</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</si>
  <si>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</si>
  <si>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</si>
  <si>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</si>
  <si>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</si>
  <si>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</si>
  <si>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</si>
  <si>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</si>
  <si>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</si>
  <si>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</si>
  <si>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</si>
  <si>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</si>
  <si>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</si>
  <si>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償還の進行に伴い地方債現在高の減少、元利償還金の減少により、将来負担比率及び実質公債費比率は減少傾向にはあるものの、いずれも類似団体内平均値を上回っている。将来負担比率については土地開発基金等からの取り崩しに伴う充当可能基金の減少により前年比増となった。建設事業の抑制や交付税算入率の高い地方債を選択することによる実質的な負担減を図る。</t>
    <rPh sb="0" eb="2">
      <t>ショウカン</t>
    </rPh>
    <rPh sb="3" eb="5">
      <t>シンコウ</t>
    </rPh>
    <rPh sb="6" eb="7">
      <t>トモナ</t>
    </rPh>
    <rPh sb="8" eb="11">
      <t>チホウサイ</t>
    </rPh>
    <rPh sb="11" eb="14">
      <t>ゲンザイダカ</t>
    </rPh>
    <rPh sb="15" eb="17">
      <t>ゲンショウ</t>
    </rPh>
    <rPh sb="18" eb="20">
      <t>ガンリ</t>
    </rPh>
    <rPh sb="20" eb="23">
      <t>ショウカンキン</t>
    </rPh>
    <rPh sb="24" eb="26">
      <t>ゲンショウ</t>
    </rPh>
    <rPh sb="30" eb="32">
      <t>ショウライ</t>
    </rPh>
    <rPh sb="32" eb="36">
      <t>フタンヒリツ</t>
    </rPh>
    <rPh sb="36" eb="37">
      <t>オヨ</t>
    </rPh>
    <rPh sb="38" eb="40">
      <t>ジッシツ</t>
    </rPh>
    <rPh sb="40" eb="45">
      <t>コウサイヒヒリツ</t>
    </rPh>
    <rPh sb="46" eb="48">
      <t>ゲンショウ</t>
    </rPh>
    <rPh sb="48" eb="50">
      <t>ケイコウ</t>
    </rPh>
    <rPh sb="62" eb="64">
      <t>ルイジ</t>
    </rPh>
    <rPh sb="64" eb="66">
      <t>ダンタイ</t>
    </rPh>
    <rPh sb="66" eb="67">
      <t>ナイ</t>
    </rPh>
    <rPh sb="67" eb="70">
      <t>ヘイキンチ</t>
    </rPh>
    <rPh sb="71" eb="73">
      <t>ウワマワ</t>
    </rPh>
    <rPh sb="78" eb="80">
      <t>ショウライ</t>
    </rPh>
    <rPh sb="80" eb="84">
      <t>フタンヒリツ</t>
    </rPh>
    <rPh sb="89" eb="91">
      <t>トチ</t>
    </rPh>
    <rPh sb="91" eb="93">
      <t>カイハツ</t>
    </rPh>
    <rPh sb="93" eb="95">
      <t>キキン</t>
    </rPh>
    <rPh sb="95" eb="96">
      <t>トウ</t>
    </rPh>
    <rPh sb="99" eb="100">
      <t>ト</t>
    </rPh>
    <rPh sb="101" eb="102">
      <t>クズ</t>
    </rPh>
    <rPh sb="104" eb="105">
      <t>トモナ</t>
    </rPh>
    <rPh sb="106" eb="108">
      <t>ジュウトウ</t>
    </rPh>
    <rPh sb="108" eb="110">
      <t>カノウ</t>
    </rPh>
    <rPh sb="110" eb="112">
      <t>キキン</t>
    </rPh>
    <rPh sb="113" eb="115">
      <t>ゲンショウ</t>
    </rPh>
    <rPh sb="118" eb="121">
      <t>ゼンネンヒ</t>
    </rPh>
    <rPh sb="121" eb="122">
      <t>ゾウ</t>
    </rPh>
    <rPh sb="127" eb="129">
      <t>ケンセツ</t>
    </rPh>
    <rPh sb="129" eb="131">
      <t>ジギョウ</t>
    </rPh>
    <rPh sb="132" eb="134">
      <t>ヨクセイ</t>
    </rPh>
    <rPh sb="135" eb="138">
      <t>コウフゼイ</t>
    </rPh>
    <rPh sb="138" eb="140">
      <t>サンニュウ</t>
    </rPh>
    <rPh sb="140" eb="141">
      <t>リツ</t>
    </rPh>
    <rPh sb="142" eb="143">
      <t>タカ</t>
    </rPh>
    <rPh sb="144" eb="147">
      <t>チホウサイ</t>
    </rPh>
    <rPh sb="148" eb="150">
      <t>センタク</t>
    </rPh>
    <rPh sb="157" eb="160">
      <t>ジッシツテキ</t>
    </rPh>
    <rPh sb="161" eb="163">
      <t>フタン</t>
    </rPh>
    <rPh sb="163" eb="164">
      <t>ゲン</t>
    </rPh>
    <rPh sb="165" eb="16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</si>
</sst>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77E4-452A-8A74-13AFE27012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10877</c:v>
                </c:pt>
                <c:pt idx="1">
                  <c:v>12342</c:v>
                </c:pt>
                <c:pt idx="2">
                  <c:v>36114</c:v>
                </c:pt>
                <c:pt idx="3">
                  <c:v>32797</c:v>
                </c:pt>
                <c:pt idx="4">
                  <c:v>28312</c:v>
                </c:pt>
              </c:numCache>
            </c:numRef>
          </c:val>
          <c:smooth val="0"/>
          <c:extLst xmlns:c16r2="http://schemas.microsoft.com/office/drawing/2015/06/chart">
            <c:ext xmlns:c16="http://schemas.microsoft.com/office/drawing/2014/chart" uri="{C3380CC4-5D6E-409C-BE32-E72D297353CC}">
              <c16:uniqueId val="{00000001-77E4-452A-8A74-13AFE2701276}"/>
            </c:ext>
          </c:extLst>
        </c:ser>
        <c:dLbls>
          <c:showLegendKey val="0"/>
          <c:showVal val="0"/>
          <c:showCatName val="0"/>
          <c:showSerName val="0"/>
          <c:showPercent val="0"/>
          <c:showBubbleSize val="0"/>
        </c:dLbls>
        <c:marker val="1"/>
        <c:smooth val="0"/>
        <c:axId val="9637080"/>
        <c:axId val="140727728"/>
      </c:lineChart>
      <c:catAx>
        <c:axId val="9637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27728"/>
        <c:crosses val="autoZero"/>
        <c:auto val="1"/>
        <c:lblAlgn val="ctr"/>
        <c:lblOffset val="100"/>
        <c:tickLblSkip val="1"/>
        <c:tickMarkSkip val="1"/>
        <c:noMultiLvlLbl val="0"/>
      </c:catAx>
      <c:valAx>
        <c:axId val="1407277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7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1.05</c:v>
                </c:pt>
                <c:pt idx="1">
                  <c:v>1.47</c:v>
                </c:pt>
                <c:pt idx="2">
                  <c:v>0.03</c:v>
                </c:pt>
                <c:pt idx="3">
                  <c:v>0.21</c:v>
                </c:pt>
                <c:pt idx="4">
                  <c:v>1.54</c:v>
                </c:pt>
              </c:numCache>
            </c:numRef>
          </c:val>
          <c:extLst xmlns:c16r2="http://schemas.microsoft.com/office/drawing/2015/06/chart">
            <c:ext xmlns:c16="http://schemas.microsoft.com/office/drawing/2014/chart" uri="{C3380CC4-5D6E-409C-BE32-E72D297353CC}">
              <c16:uniqueId val="{00000000-4283-4E98-BA1D-9FCDC172E0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0.5</c:v>
                </c:pt>
                <c:pt idx="1">
                  <c:v>1.07</c:v>
                </c:pt>
                <c:pt idx="2">
                  <c:v>0.01</c:v>
                </c:pt>
                <c:pt idx="3">
                  <c:v>0.32</c:v>
                </c:pt>
                <c:pt idx="4">
                  <c:v>0.19</c:v>
                </c:pt>
              </c:numCache>
            </c:numRef>
          </c:val>
          <c:extLst xmlns:c16r2="http://schemas.microsoft.com/office/drawing/2015/06/chart">
            <c:ext xmlns:c16="http://schemas.microsoft.com/office/drawing/2014/chart" uri="{C3380CC4-5D6E-409C-BE32-E72D297353CC}">
              <c16:uniqueId val="{00000001-4283-4E98-BA1D-9FCDC172E0D1}"/>
            </c:ext>
          </c:extLst>
        </c:ser>
        <c:dLbls>
          <c:showLegendKey val="0"/>
          <c:showVal val="0"/>
          <c:showCatName val="0"/>
          <c:showSerName val="0"/>
          <c:showPercent val="0"/>
          <c:showBubbleSize val="0"/>
        </c:dLbls>
        <c:gapWidth val="250"/>
        <c:overlap val="100"/>
        <c:axId val="156677504"/>
        <c:axId val="17208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1.44</c:v>
                </c:pt>
                <c:pt idx="1">
                  <c:v>0.97</c:v>
                </c:pt>
                <c:pt idx="2">
                  <c:v>-2.5299999999999998</c:v>
                </c:pt>
                <c:pt idx="3">
                  <c:v>0.49</c:v>
                </c:pt>
                <c:pt idx="4">
                  <c:v>1.2</c:v>
                </c:pt>
              </c:numCache>
            </c:numRef>
          </c:val>
          <c:smooth val="0"/>
          <c:extLst xmlns:c16r2="http://schemas.microsoft.com/office/drawing/2015/06/chart">
            <c:ext xmlns:c16="http://schemas.microsoft.com/office/drawing/2014/chart" uri="{C3380CC4-5D6E-409C-BE32-E72D297353CC}">
              <c16:uniqueId val="{00000002-4283-4E98-BA1D-9FCDC172E0D1}"/>
            </c:ext>
          </c:extLst>
        </c:ser>
        <c:dLbls>
          <c:showLegendKey val="0"/>
          <c:showVal val="0"/>
          <c:showCatName val="0"/>
          <c:showSerName val="0"/>
          <c:showPercent val="0"/>
          <c:showBubbleSize val="0"/>
        </c:dLbls>
        <c:marker val="1"/>
        <c:smooth val="0"/>
        <c:axId val="156677504"/>
        <c:axId val="172089200"/>
      </c:lineChart>
      <c:catAx>
        <c:axId val="15667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089200"/>
        <c:crosses val="autoZero"/>
        <c:auto val="1"/>
        <c:lblAlgn val="ctr"/>
        <c:lblOffset val="100"/>
        <c:tickLblSkip val="1"/>
        <c:tickMarkSkip val="1"/>
        <c:noMultiLvlLbl val="0"/>
      </c:catAx>
      <c:valAx>
        <c:axId val="17208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67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24B-4DDE-B413-CCFE5BCF2D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24B-4DDE-B413-CCFE5BCF2D9A}"/>
            </c:ext>
          </c:extLst>
        </c:ser>
        <c:ser>
          <c:idx val="2"/>
          <c:order val="2"/>
          <c:tx>
            <c:strRef>
              <c:f>データシート!$A$29</c:f>
              <c:strCache>
                <c:ptCount val="1"/>
                <c:pt idx="0">
                  <c:v>在宅介護サービス事業特別会計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c:v>
                </c:pt>
                <c:pt idx="2">
                  <c:v>#N/A</c:v>
                </c:pt>
                <c:pt idx="3">
                  <c:v>1</c:v>
                </c:pt>
                <c:pt idx="4">
                  <c:v>#N/A</c:v>
                </c:pt>
                <c:pt idx="5">
                  <c:v>0.57999999999999996</c:v>
                </c:pt>
                <c:pt idx="6">
                  <c:v>#N/A</c:v>
                </c:pt>
                <c:pt idx="7">
                  <c:v>0.49</c:v>
                </c:pt>
                <c:pt idx="8">
                  <c:v>#N/A</c:v>
                </c:pt>
                <c:pt idx="9">
                  <c:v>0.05</c:v>
                </c:pt>
              </c:numCache>
            </c:numRef>
          </c:val>
          <c:extLst xmlns:c16r2="http://schemas.microsoft.com/office/drawing/2015/06/chart">
            <c:ext xmlns:c16="http://schemas.microsoft.com/office/drawing/2014/chart" uri="{C3380CC4-5D6E-409C-BE32-E72D297353CC}">
              <c16:uniqueId val="{00000002-024B-4DDE-B413-CCFE5BCF2D9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024B-4DDE-B413-CCFE5BCF2D9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0.21</c:v>
                </c:pt>
                <c:pt idx="2">
                  <c:v>#N/A</c:v>
                </c:pt>
                <c:pt idx="3">
                  <c:v>0.2</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024B-4DDE-B413-CCFE5BCF2D9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3.87</c:v>
                </c:pt>
                <c:pt idx="1">
                  <c:v>#N/A</c:v>
                </c:pt>
                <c:pt idx="2">
                  <c:v>3.31</c:v>
                </c:pt>
                <c:pt idx="3">
                  <c:v>#N/A</c:v>
                </c:pt>
                <c:pt idx="4">
                  <c:v>2</c:v>
                </c:pt>
                <c:pt idx="5">
                  <c:v>#N/A</c:v>
                </c:pt>
                <c:pt idx="6">
                  <c:v>1.07</c:v>
                </c:pt>
                <c:pt idx="7">
                  <c:v>#N/A</c:v>
                </c:pt>
                <c:pt idx="8">
                  <c:v>#N/A</c:v>
                </c:pt>
                <c:pt idx="9">
                  <c:v>0.37</c:v>
                </c:pt>
              </c:numCache>
            </c:numRef>
          </c:val>
          <c:extLst xmlns:c16r2="http://schemas.microsoft.com/office/drawing/2015/06/chart">
            <c:ext xmlns:c16="http://schemas.microsoft.com/office/drawing/2014/chart" uri="{C3380CC4-5D6E-409C-BE32-E72D297353CC}">
              <c16:uniqueId val="{00000005-024B-4DDE-B413-CCFE5BCF2D9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0.42</c:v>
                </c:pt>
                <c:pt idx="2">
                  <c:v>#N/A</c:v>
                </c:pt>
                <c:pt idx="3">
                  <c:v>0.56000000000000005</c:v>
                </c:pt>
                <c:pt idx="4">
                  <c:v>#N/A</c:v>
                </c:pt>
                <c:pt idx="5">
                  <c:v>0.89</c:v>
                </c:pt>
                <c:pt idx="6">
                  <c:v>#N/A</c:v>
                </c:pt>
                <c:pt idx="7">
                  <c:v>0.95</c:v>
                </c:pt>
                <c:pt idx="8">
                  <c:v>#N/A</c:v>
                </c:pt>
                <c:pt idx="9">
                  <c:v>0.67</c:v>
                </c:pt>
              </c:numCache>
            </c:numRef>
          </c:val>
          <c:extLst xmlns:c16r2="http://schemas.microsoft.com/office/drawing/2015/06/chart">
            <c:ext xmlns:c16="http://schemas.microsoft.com/office/drawing/2014/chart" uri="{C3380CC4-5D6E-409C-BE32-E72D297353CC}">
              <c16:uniqueId val="{00000006-024B-4DDE-B413-CCFE5BCF2D9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1.17</c:v>
                </c:pt>
                <c:pt idx="2">
                  <c:v>#N/A</c:v>
                </c:pt>
                <c:pt idx="3">
                  <c:v>1.03</c:v>
                </c:pt>
                <c:pt idx="4">
                  <c:v>#N/A</c:v>
                </c:pt>
                <c:pt idx="5">
                  <c:v>1.44</c:v>
                </c:pt>
                <c:pt idx="6">
                  <c:v>#N/A</c:v>
                </c:pt>
                <c:pt idx="7">
                  <c:v>1.25</c:v>
                </c:pt>
                <c:pt idx="8">
                  <c:v>#N/A</c:v>
                </c:pt>
                <c:pt idx="9">
                  <c:v>1.43</c:v>
                </c:pt>
              </c:numCache>
            </c:numRef>
          </c:val>
          <c:extLst xmlns:c16r2="http://schemas.microsoft.com/office/drawing/2015/06/chart">
            <c:ext xmlns:c16="http://schemas.microsoft.com/office/drawing/2014/chart" uri="{C3380CC4-5D6E-409C-BE32-E72D297353CC}">
              <c16:uniqueId val="{00000007-024B-4DDE-B413-CCFE5BCF2D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c:v>
                </c:pt>
                <c:pt idx="2">
                  <c:v>#N/A</c:v>
                </c:pt>
                <c:pt idx="3">
                  <c:v>1.47</c:v>
                </c:pt>
                <c:pt idx="4">
                  <c:v>#N/A</c:v>
                </c:pt>
                <c:pt idx="5">
                  <c:v>0.03</c:v>
                </c:pt>
                <c:pt idx="6">
                  <c:v>#N/A</c:v>
                </c:pt>
                <c:pt idx="7">
                  <c:v>0.21</c:v>
                </c:pt>
                <c:pt idx="8">
                  <c:v>#N/A</c:v>
                </c:pt>
                <c:pt idx="9">
                  <c:v>1.54</c:v>
                </c:pt>
              </c:numCache>
            </c:numRef>
          </c:val>
          <c:extLst xmlns:c16r2="http://schemas.microsoft.com/office/drawing/2015/06/chart">
            <c:ext xmlns:c16="http://schemas.microsoft.com/office/drawing/2014/chart" uri="{C3380CC4-5D6E-409C-BE32-E72D297353CC}">
              <c16:uniqueId val="{00000008-024B-4DDE-B413-CCFE5BCF2D9A}"/>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2.88</c:v>
                </c:pt>
                <c:pt idx="2">
                  <c:v>#N/A</c:v>
                </c:pt>
                <c:pt idx="3">
                  <c:v>2.85</c:v>
                </c:pt>
                <c:pt idx="4">
                  <c:v>#N/A</c:v>
                </c:pt>
                <c:pt idx="5">
                  <c:v>2.79</c:v>
                </c:pt>
                <c:pt idx="6">
                  <c:v>#N/A</c:v>
                </c:pt>
                <c:pt idx="7">
                  <c:v>2.75</c:v>
                </c:pt>
                <c:pt idx="8">
                  <c:v>#N/A</c:v>
                </c:pt>
                <c:pt idx="9">
                  <c:v>1.56</c:v>
                </c:pt>
              </c:numCache>
            </c:numRef>
          </c:val>
          <c:extLst xmlns:c16r2="http://schemas.microsoft.com/office/drawing/2015/06/chart">
            <c:ext xmlns:c16="http://schemas.microsoft.com/office/drawing/2014/chart" uri="{C3380CC4-5D6E-409C-BE32-E72D297353CC}">
              <c16:uniqueId val="{00000009-024B-4DDE-B413-CCFE5BCF2D9A}"/>
            </c:ext>
          </c:extLst>
        </c:ser>
        <c:dLbls>
          <c:showLegendKey val="0"/>
          <c:showVal val="0"/>
          <c:showCatName val="0"/>
          <c:showSerName val="0"/>
          <c:showPercent val="0"/>
          <c:showBubbleSize val="0"/>
        </c:dLbls>
        <c:gapWidth val="150"/>
        <c:overlap val="100"/>
        <c:axId val="175507200"/>
        <c:axId val="175507592"/>
      </c:barChart>
      <c:catAx>
        <c:axId val="1755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507592"/>
        <c:crosses val="autoZero"/>
        <c:auto val="1"/>
        <c:lblAlgn val="ctr"/>
        <c:lblOffset val="100"/>
        <c:tickLblSkip val="1"/>
        <c:tickMarkSkip val="1"/>
        <c:noMultiLvlLbl val="0"/>
      </c:catAx>
      <c:valAx>
        <c:axId val="175507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50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1202</c:v>
                </c:pt>
                <c:pt idx="5">
                  <c:v>1189</c:v>
                </c:pt>
                <c:pt idx="8">
                  <c:v>1130</c:v>
                </c:pt>
                <c:pt idx="11">
                  <c:v>1101</c:v>
                </c:pt>
                <c:pt idx="14">
                  <c:v>1100</c:v>
                </c:pt>
              </c:numCache>
            </c:numRef>
          </c:val>
          <c:extLst xmlns:c16r2="http://schemas.microsoft.com/office/drawing/2015/06/chart">
            <c:ext xmlns:c16="http://schemas.microsoft.com/office/drawing/2014/chart" uri="{C3380CC4-5D6E-409C-BE32-E72D297353CC}">
              <c16:uniqueId val="{00000000-4C19-4C4C-8B4B-B55F2FB40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2</c:v>
                </c:pt>
                <c:pt idx="6">
                  <c:v>4</c:v>
                </c:pt>
                <c:pt idx="9">
                  <c:v>2</c:v>
                </c:pt>
                <c:pt idx="12">
                  <c:v>1</c:v>
                </c:pt>
              </c:numCache>
            </c:numRef>
          </c:val>
          <c:extLst xmlns:c16r2="http://schemas.microsoft.com/office/drawing/2015/06/chart">
            <c:ext xmlns:c16="http://schemas.microsoft.com/office/drawing/2014/chart" uri="{C3380CC4-5D6E-409C-BE32-E72D297353CC}">
              <c16:uniqueId val="{00000001-4C19-4C4C-8B4B-B55F2FB40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c:v>
                </c:pt>
                <c:pt idx="3">
                  <c:v>41</c:v>
                </c:pt>
                <c:pt idx="6">
                  <c:v>0</c:v>
                </c:pt>
                <c:pt idx="9">
                  <c:v>18</c:v>
                </c:pt>
                <c:pt idx="12">
                  <c:v>17</c:v>
                </c:pt>
              </c:numCache>
            </c:numRef>
          </c:val>
          <c:extLst xmlns:c16r2="http://schemas.microsoft.com/office/drawing/2015/06/chart">
            <c:ext xmlns:c16="http://schemas.microsoft.com/office/drawing/2014/chart" uri="{C3380CC4-5D6E-409C-BE32-E72D297353CC}">
              <c16:uniqueId val="{00000002-4C19-4C4C-8B4B-B55F2FB40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12</c:v>
                </c:pt>
                <c:pt idx="6">
                  <c:v>19</c:v>
                </c:pt>
                <c:pt idx="9">
                  <c:v>19</c:v>
                </c:pt>
                <c:pt idx="12">
                  <c:v>19</c:v>
                </c:pt>
              </c:numCache>
            </c:numRef>
          </c:val>
          <c:extLst xmlns:c16r2="http://schemas.microsoft.com/office/drawing/2015/06/chart">
            <c:ext xmlns:c16="http://schemas.microsoft.com/office/drawing/2014/chart" uri="{C3380CC4-5D6E-409C-BE32-E72D297353CC}">
              <c16:uniqueId val="{00000003-4C19-4C4C-8B4B-B55F2FB40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669</c:v>
                </c:pt>
                <c:pt idx="3">
                  <c:v>643</c:v>
                </c:pt>
                <c:pt idx="6">
                  <c:v>646</c:v>
                </c:pt>
                <c:pt idx="9">
                  <c:v>661</c:v>
                </c:pt>
                <c:pt idx="12">
                  <c:v>672</c:v>
                </c:pt>
              </c:numCache>
            </c:numRef>
          </c:val>
          <c:extLst xmlns:c16r2="http://schemas.microsoft.com/office/drawing/2015/06/chart">
            <c:ext xmlns:c16="http://schemas.microsoft.com/office/drawing/2014/chart" uri="{C3380CC4-5D6E-409C-BE32-E72D297353CC}">
              <c16:uniqueId val="{00000004-4C19-4C4C-8B4B-B55F2FB40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19-4C4C-8B4B-B55F2FB40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C19-4C4C-8B4B-B55F2FB40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1268</c:v>
                </c:pt>
                <c:pt idx="3">
                  <c:v>1236</c:v>
                </c:pt>
                <c:pt idx="6">
                  <c:v>1168</c:v>
                </c:pt>
                <c:pt idx="9">
                  <c:v>989</c:v>
                </c:pt>
                <c:pt idx="12">
                  <c:v>915</c:v>
                </c:pt>
              </c:numCache>
            </c:numRef>
          </c:val>
          <c:extLst xmlns:c16r2="http://schemas.microsoft.com/office/drawing/2015/06/chart">
            <c:ext xmlns:c16="http://schemas.microsoft.com/office/drawing/2014/chart" uri="{C3380CC4-5D6E-409C-BE32-E72D297353CC}">
              <c16:uniqueId val="{00000007-4C19-4C4C-8B4B-B55F2FB40F84}"/>
            </c:ext>
          </c:extLst>
        </c:ser>
        <c:dLbls>
          <c:showLegendKey val="0"/>
          <c:showVal val="0"/>
          <c:showCatName val="0"/>
          <c:showSerName val="0"/>
          <c:showPercent val="0"/>
          <c:showBubbleSize val="0"/>
        </c:dLbls>
        <c:gapWidth val="100"/>
        <c:overlap val="100"/>
        <c:axId val="175500536"/>
        <c:axId val="175503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777</c:v>
                </c:pt>
                <c:pt idx="2">
                  <c:v>#N/A</c:v>
                </c:pt>
                <c:pt idx="3">
                  <c:v>#N/A</c:v>
                </c:pt>
                <c:pt idx="4">
                  <c:v>745</c:v>
                </c:pt>
                <c:pt idx="5">
                  <c:v>#N/A</c:v>
                </c:pt>
                <c:pt idx="6">
                  <c:v>#N/A</c:v>
                </c:pt>
                <c:pt idx="7">
                  <c:v>707</c:v>
                </c:pt>
                <c:pt idx="8">
                  <c:v>#N/A</c:v>
                </c:pt>
                <c:pt idx="9">
                  <c:v>#N/A</c:v>
                </c:pt>
                <c:pt idx="10">
                  <c:v>588</c:v>
                </c:pt>
                <c:pt idx="11">
                  <c:v>#N/A</c:v>
                </c:pt>
                <c:pt idx="12">
                  <c:v>#N/A</c:v>
                </c:pt>
                <c:pt idx="13">
                  <c:v>524</c:v>
                </c:pt>
                <c:pt idx="14">
                  <c:v>#N/A</c:v>
                </c:pt>
              </c:numCache>
            </c:numRef>
          </c:val>
          <c:smooth val="0"/>
          <c:extLst xmlns:c16r2="http://schemas.microsoft.com/office/drawing/2015/06/chart">
            <c:ext xmlns:c16="http://schemas.microsoft.com/office/drawing/2014/chart" uri="{C3380CC4-5D6E-409C-BE32-E72D297353CC}">
              <c16:uniqueId val="{00000008-4C19-4C4C-8B4B-B55F2FB40F84}"/>
            </c:ext>
          </c:extLst>
        </c:ser>
        <c:dLbls>
          <c:showLegendKey val="0"/>
          <c:showVal val="0"/>
          <c:showCatName val="0"/>
          <c:showSerName val="0"/>
          <c:showPercent val="0"/>
          <c:showBubbleSize val="0"/>
        </c:dLbls>
        <c:marker val="1"/>
        <c:smooth val="0"/>
        <c:axId val="175500536"/>
        <c:axId val="175503672"/>
      </c:lineChart>
      <c:catAx>
        <c:axId val="17550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503672"/>
        <c:crosses val="autoZero"/>
        <c:auto val="1"/>
        <c:lblAlgn val="ctr"/>
        <c:lblOffset val="100"/>
        <c:tickLblSkip val="1"/>
        <c:tickMarkSkip val="1"/>
        <c:noMultiLvlLbl val="0"/>
      </c:catAx>
      <c:valAx>
        <c:axId val="175503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500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13324</c:v>
                </c:pt>
                <c:pt idx="5">
                  <c:v>13026</c:v>
                </c:pt>
                <c:pt idx="8">
                  <c:v>12924</c:v>
                </c:pt>
                <c:pt idx="11">
                  <c:v>12652</c:v>
                </c:pt>
                <c:pt idx="14">
                  <c:v>12228</c:v>
                </c:pt>
              </c:numCache>
            </c:numRef>
          </c:val>
          <c:extLst xmlns:c16r2="http://schemas.microsoft.com/office/drawing/2015/06/chart">
            <c:ext xmlns:c16="http://schemas.microsoft.com/office/drawing/2014/chart" uri="{C3380CC4-5D6E-409C-BE32-E72D297353CC}">
              <c16:uniqueId val="{00000000-D3AC-4E3B-8FE2-086C9F6282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1514</c:v>
                </c:pt>
                <c:pt idx="5">
                  <c:v>1557</c:v>
                </c:pt>
                <c:pt idx="8">
                  <c:v>1688</c:v>
                </c:pt>
                <c:pt idx="11">
                  <c:v>1716</c:v>
                </c:pt>
                <c:pt idx="14">
                  <c:v>1711</c:v>
                </c:pt>
              </c:numCache>
            </c:numRef>
          </c:val>
          <c:extLst xmlns:c16r2="http://schemas.microsoft.com/office/drawing/2015/06/chart">
            <c:ext xmlns:c16="http://schemas.microsoft.com/office/drawing/2014/chart" uri="{C3380CC4-5D6E-409C-BE32-E72D297353CC}">
              <c16:uniqueId val="{00000001-D3AC-4E3B-8FE2-086C9F6282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327</c:v>
                </c:pt>
                <c:pt idx="5">
                  <c:v>315</c:v>
                </c:pt>
                <c:pt idx="8">
                  <c:v>167</c:v>
                </c:pt>
                <c:pt idx="11">
                  <c:v>162</c:v>
                </c:pt>
                <c:pt idx="14">
                  <c:v>76</c:v>
                </c:pt>
              </c:numCache>
            </c:numRef>
          </c:val>
          <c:extLst xmlns:c16r2="http://schemas.microsoft.com/office/drawing/2015/06/chart">
            <c:ext xmlns:c16="http://schemas.microsoft.com/office/drawing/2014/chart" uri="{C3380CC4-5D6E-409C-BE32-E72D297353CC}">
              <c16:uniqueId val="{00000002-D3AC-4E3B-8FE2-086C9F6282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AC-4E3B-8FE2-086C9F6282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AC-4E3B-8FE2-086C9F6282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c:v>
                </c:pt>
                <c:pt idx="3">
                  <c:v>5</c:v>
                </c:pt>
                <c:pt idx="6">
                  <c:v>19</c:v>
                </c:pt>
                <c:pt idx="9">
                  <c:v>13</c:v>
                </c:pt>
                <c:pt idx="12">
                  <c:v>15</c:v>
                </c:pt>
              </c:numCache>
            </c:numRef>
          </c:val>
          <c:extLst xmlns:c16r2="http://schemas.microsoft.com/office/drawing/2015/06/chart">
            <c:ext xmlns:c16="http://schemas.microsoft.com/office/drawing/2014/chart" uri="{C3380CC4-5D6E-409C-BE32-E72D297353CC}">
              <c16:uniqueId val="{00000005-D3AC-4E3B-8FE2-086C9F6282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1933</c:v>
                </c:pt>
                <c:pt idx="3">
                  <c:v>2013</c:v>
                </c:pt>
                <c:pt idx="6">
                  <c:v>2011</c:v>
                </c:pt>
                <c:pt idx="9">
                  <c:v>2003</c:v>
                </c:pt>
                <c:pt idx="12">
                  <c:v>1904</c:v>
                </c:pt>
              </c:numCache>
            </c:numRef>
          </c:val>
          <c:extLst xmlns:c16r2="http://schemas.microsoft.com/office/drawing/2015/06/chart">
            <c:ext xmlns:c16="http://schemas.microsoft.com/office/drawing/2014/chart" uri="{C3380CC4-5D6E-409C-BE32-E72D297353CC}">
              <c16:uniqueId val="{00000006-D3AC-4E3B-8FE2-086C9F6282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233</c:v>
                </c:pt>
                <c:pt idx="3">
                  <c:v>224</c:v>
                </c:pt>
                <c:pt idx="6">
                  <c:v>283</c:v>
                </c:pt>
                <c:pt idx="9">
                  <c:v>341</c:v>
                </c:pt>
                <c:pt idx="12">
                  <c:v>348</c:v>
                </c:pt>
              </c:numCache>
            </c:numRef>
          </c:val>
          <c:extLst xmlns:c16r2="http://schemas.microsoft.com/office/drawing/2015/06/chart">
            <c:ext xmlns:c16="http://schemas.microsoft.com/office/drawing/2014/chart" uri="{C3380CC4-5D6E-409C-BE32-E72D297353CC}">
              <c16:uniqueId val="{00000007-D3AC-4E3B-8FE2-086C9F6282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9385</c:v>
                </c:pt>
                <c:pt idx="3">
                  <c:v>9440</c:v>
                </c:pt>
                <c:pt idx="6">
                  <c:v>9349</c:v>
                </c:pt>
                <c:pt idx="9">
                  <c:v>9257</c:v>
                </c:pt>
                <c:pt idx="12">
                  <c:v>9103</c:v>
                </c:pt>
              </c:numCache>
            </c:numRef>
          </c:val>
          <c:extLst xmlns:c16r2="http://schemas.microsoft.com/office/drawing/2015/06/chart">
            <c:ext xmlns:c16="http://schemas.microsoft.com/office/drawing/2014/chart" uri="{C3380CC4-5D6E-409C-BE32-E72D297353CC}">
              <c16:uniqueId val="{00000008-D3AC-4E3B-8FE2-086C9F6282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868</c:v>
                </c:pt>
                <c:pt idx="3">
                  <c:v>799</c:v>
                </c:pt>
                <c:pt idx="6">
                  <c:v>752</c:v>
                </c:pt>
                <c:pt idx="9">
                  <c:v>706</c:v>
                </c:pt>
                <c:pt idx="12">
                  <c:v>683</c:v>
                </c:pt>
              </c:numCache>
            </c:numRef>
          </c:val>
          <c:extLst xmlns:c16r2="http://schemas.microsoft.com/office/drawing/2015/06/chart">
            <c:ext xmlns:c16="http://schemas.microsoft.com/office/drawing/2014/chart" uri="{C3380CC4-5D6E-409C-BE32-E72D297353CC}">
              <c16:uniqueId val="{00000009-D3AC-4E3B-8FE2-086C9F6282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10437</c:v>
                </c:pt>
                <c:pt idx="3">
                  <c:v>9786</c:v>
                </c:pt>
                <c:pt idx="6">
                  <c:v>9790</c:v>
                </c:pt>
                <c:pt idx="9">
                  <c:v>9560</c:v>
                </c:pt>
                <c:pt idx="12">
                  <c:v>9330</c:v>
                </c:pt>
              </c:numCache>
            </c:numRef>
          </c:val>
          <c:extLst xmlns:c16r2="http://schemas.microsoft.com/office/drawing/2015/06/chart">
            <c:ext xmlns:c16="http://schemas.microsoft.com/office/drawing/2014/chart" uri="{C3380CC4-5D6E-409C-BE32-E72D297353CC}">
              <c16:uniqueId val="{0000000A-D3AC-4E3B-8FE2-086C9F628260}"/>
            </c:ext>
          </c:extLst>
        </c:ser>
        <c:dLbls>
          <c:showLegendKey val="0"/>
          <c:showVal val="0"/>
          <c:showCatName val="0"/>
          <c:showSerName val="0"/>
          <c:showPercent val="0"/>
          <c:showBubbleSize val="0"/>
        </c:dLbls>
        <c:gapWidth val="100"/>
        <c:overlap val="100"/>
        <c:axId val="175507984"/>
        <c:axId val="175505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7714</c:v>
                </c:pt>
                <c:pt idx="2">
                  <c:v>#N/A</c:v>
                </c:pt>
                <c:pt idx="3">
                  <c:v>#N/A</c:v>
                </c:pt>
                <c:pt idx="4">
                  <c:v>7368</c:v>
                </c:pt>
                <c:pt idx="5">
                  <c:v>#N/A</c:v>
                </c:pt>
                <c:pt idx="6">
                  <c:v>#N/A</c:v>
                </c:pt>
                <c:pt idx="7">
                  <c:v>7425</c:v>
                </c:pt>
                <c:pt idx="8">
                  <c:v>#N/A</c:v>
                </c:pt>
                <c:pt idx="9">
                  <c:v>#N/A</c:v>
                </c:pt>
                <c:pt idx="10">
                  <c:v>7349</c:v>
                </c:pt>
                <c:pt idx="11">
                  <c:v>#N/A</c:v>
                </c:pt>
                <c:pt idx="12">
                  <c:v>#N/A</c:v>
                </c:pt>
                <c:pt idx="13">
                  <c:v>7367</c:v>
                </c:pt>
                <c:pt idx="14">
                  <c:v>#N/A</c:v>
                </c:pt>
              </c:numCache>
            </c:numRef>
          </c:val>
          <c:smooth val="0"/>
          <c:extLst xmlns:c16r2="http://schemas.microsoft.com/office/drawing/2015/06/chart">
            <c:ext xmlns:c16="http://schemas.microsoft.com/office/drawing/2014/chart" uri="{C3380CC4-5D6E-409C-BE32-E72D297353CC}">
              <c16:uniqueId val="{0000000B-D3AC-4E3B-8FE2-086C9F628260}"/>
            </c:ext>
          </c:extLst>
        </c:ser>
        <c:dLbls>
          <c:showLegendKey val="0"/>
          <c:showVal val="0"/>
          <c:showCatName val="0"/>
          <c:showSerName val="0"/>
          <c:showPercent val="0"/>
          <c:showBubbleSize val="0"/>
        </c:dLbls>
        <c:marker val="1"/>
        <c:smooth val="0"/>
        <c:axId val="175507984"/>
        <c:axId val="175505240"/>
      </c:lineChart>
      <c:catAx>
        <c:axId val="17550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505240"/>
        <c:crosses val="autoZero"/>
        <c:auto val="1"/>
        <c:lblAlgn val="ctr"/>
        <c:lblOffset val="100"/>
        <c:tickLblSkip val="1"/>
        <c:tickMarkSkip val="1"/>
        <c:noMultiLvlLbl val="0"/>
      </c:catAx>
      <c:valAx>
        <c:axId val="175505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50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c:v>
                </c:pt>
                <c:pt idx="1">
                  <c:v>22</c:v>
                </c:pt>
                <c:pt idx="2">
                  <c:v>14</c:v>
                </c:pt>
              </c:numCache>
            </c:numRef>
          </c:val>
          <c:extLst xmlns:c16r2="http://schemas.microsoft.com/office/drawing/2015/06/chart">
            <c:ext xmlns:c16="http://schemas.microsoft.com/office/drawing/2014/chart" uri="{C3380CC4-5D6E-409C-BE32-E72D297353CC}">
              <c16:uniqueId val="{00000000-D842-4A57-95FC-22A6362942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D842-4A57-95FC-22A6362942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c:v>
                </c:pt>
                <c:pt idx="1">
                  <c:v>29</c:v>
                </c:pt>
                <c:pt idx="2">
                  <c:v>27</c:v>
                </c:pt>
              </c:numCache>
            </c:numRef>
          </c:val>
          <c:extLst xmlns:c16r2="http://schemas.microsoft.com/office/drawing/2015/06/chart">
            <c:ext xmlns:c16="http://schemas.microsoft.com/office/drawing/2014/chart" uri="{C3380CC4-5D6E-409C-BE32-E72D297353CC}">
              <c16:uniqueId val="{00000002-D842-4A57-95FC-22A636294207}"/>
            </c:ext>
          </c:extLst>
        </c:ser>
        <c:dLbls>
          <c:showLegendKey val="0"/>
          <c:showVal val="0"/>
          <c:showCatName val="0"/>
          <c:showSerName val="0"/>
          <c:showPercent val="0"/>
          <c:showBubbleSize val="0"/>
        </c:dLbls>
        <c:gapWidth val="120"/>
        <c:overlap val="100"/>
        <c:axId val="175501712"/>
        <c:axId val="175505632"/>
      </c:barChart>
      <c:catAx>
        <c:axId val="17550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5505632"/>
        <c:crosses val="autoZero"/>
        <c:auto val="1"/>
        <c:lblAlgn val="ctr"/>
        <c:lblOffset val="100"/>
        <c:tickLblSkip val="1"/>
        <c:tickMarkSkip val="1"/>
        <c:noMultiLvlLbl val="0"/>
      </c:catAx>
      <c:valAx>
        <c:axId val="175505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550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11-44D3-AF48-FE148D55EBA6}"/>
                </c:ext>
                <c:ext xmlns:c15="http://schemas.microsoft.com/office/drawing/2012/chart" uri="{CE6537A1-D6FC-4f65-9D91-7224C49458BB}">
                  <c15:dlblFieldTable>
                    <c15:dlblFTEntry>
                      <c15:txfldGUID>{54A8E420-7968-4FAC-A9CD-FE6C7A4A8137}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11-44D3-AF48-FE148D55EBA6}"/>
                </c:ext>
                <c:ext xmlns:c15="http://schemas.microsoft.com/office/drawing/2012/chart" uri="{CE6537A1-D6FC-4f65-9D91-7224C49458BB}">
                  <c15:dlblFieldTable>
                    <c15:dlblFTEntry>
                      <c15:txfldGUID>{3AC2E78B-79A6-4A2B-9E59-7941D7E27144}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11-44D3-AF48-FE148D55EBA6}"/>
                </c:ext>
                <c:ext xmlns:c15="http://schemas.microsoft.com/office/drawing/2012/chart" uri="{CE6537A1-D6FC-4f65-9D91-7224C49458BB}">
                  <c15:dlblFieldTable>
                    <c15:dlblFTEntry>
                      <c15:txfldGUID>{061F59E8-3BBE-43DC-B8A8-70D2DF362393}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11-44D3-AF48-FE148D55EBA6}"/>
                </c:ext>
                <c:ext xmlns:c15="http://schemas.microsoft.com/office/drawing/2012/chart" uri="{CE6537A1-D6FC-4f65-9D91-7224C49458BB}">
                  <c15:dlblFieldTable>
                    <c15:dlblFTEntry>
                      <c15:txfldGUID>{80908E82-979C-4566-AFAC-9735E7DBB1F0}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11-44D3-AF48-FE148D55EBA6}"/>
                </c:ext>
                <c:ext xmlns:c15="http://schemas.microsoft.com/office/drawing/2012/chart" uri="{CE6537A1-D6FC-4f65-9D91-7224C49458BB}">
                  <c15:dlblFieldTable>
                    <c15:dlblFTEntry>
                      <c15:txfldGUID>{96F46B72-2FB1-4387-8646-DD724A20ECB7}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11-44D3-AF48-FE148D55EBA6}"/>
                </c:ext>
                <c:ext xmlns:c15="http://schemas.microsoft.com/office/drawing/2012/chart" uri="{CE6537A1-D6FC-4f65-9D91-7224C49458BB}">
                  <c15:dlblFieldTable>
                    <c15:dlblFTEntry>
                      <c15:txfldGUID>{6C79CA85-D90F-48D0-A3F0-10D4A75468AE}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411-44D3-AF48-FE148D55EBA6}"/>
                </c:ext>
                <c:ext xmlns:c15="http://schemas.microsoft.com/office/drawing/2012/chart" uri="{CE6537A1-D6FC-4f65-9D91-7224C49458BB}">
                  <c15:dlblFieldTable>
                    <c15:dlblFTEntry>
                      <c15:txfldGUID>{262480CA-F115-4DD2-B8FF-570A85270903}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11-44D3-AF48-FE148D55EBA6}"/>
                </c:ext>
                <c:ext xmlns:c15="http://schemas.microsoft.com/office/drawing/2012/chart" uri="{CE6537A1-D6FC-4f65-9D91-7224C49458BB}">
                  <c15:dlblFieldTable>
                    <c15:dlblFTEntry>
                      <c15:txfldGUID>{11EF71FE-D0D2-474C-8CA0-F2FAE6EE38FA}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411-44D3-AF48-FE148D55EBA6}"/>
                </c:ext>
                <c:ext xmlns:c15="http://schemas.microsoft.com/office/drawing/2012/chart" uri="{CE6537A1-D6FC-4f65-9D91-7224C49458BB}">
                  <c15:dlblFieldTable>
                    <c15:dlblFTEntry>
                      <c15:txfldGUID>{AEC40620-E243-49ED-BE9F-BBC73AA1A5AA}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411-44D3-AF48-FE148D55EB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411-44D3-AF48-FE148D55EBA6}"/>
                </c:ext>
                <c:ext xmlns:c15="http://schemas.microsoft.com/office/drawing/2012/chart" uri="{CE6537A1-D6FC-4f65-9D91-7224C49458BB}">
                  <c15:dlblFieldTable>
                    <c15:dlblFTEntry>
                      <c15:txfldGUID>{52350BD6-C901-433D-A06C-D2075DAB81E9}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411-44D3-AF48-FE148D55EBA6}"/>
                </c:ext>
                <c:ext xmlns:c15="http://schemas.microsoft.com/office/drawing/2012/chart" uri="{CE6537A1-D6FC-4f65-9D91-7224C49458BB}">
                  <c15:dlblFieldTable>
                    <c15:dlblFTEntry>
                      <c15:txfldGUID>{5C052363-4287-4A1C-83A7-481F596E4D77}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411-44D3-AF48-FE148D55EBA6}"/>
                </c:ext>
                <c:ext xmlns:c15="http://schemas.microsoft.com/office/drawing/2012/chart" uri="{CE6537A1-D6FC-4f65-9D91-7224C49458BB}">
                  <c15:dlblFieldTable>
                    <c15:dlblFTEntry>
                      <c15:txfldGUID>{680D7A24-C5C6-49B6-A5A6-2478A9E6466F}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411-44D3-AF48-FE148D55EBA6}"/>
                </c:ext>
                <c:ext xmlns:c15="http://schemas.microsoft.com/office/drawing/2012/chart" uri="{CE6537A1-D6FC-4f65-9D91-7224C49458BB}">
                  <c15:dlblFieldTable>
                    <c15:dlblFTEntry>
                      <c15:txfldGUID>{FDCE1F2F-4E55-4FB1-A107-87F32C69F1F3}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411-44D3-AF48-FE148D55EBA6}"/>
                </c:ext>
                <c:ext xmlns:c15="http://schemas.microsoft.com/office/drawing/2012/chart" uri="{CE6537A1-D6FC-4f65-9D91-7224C49458BB}">
                  <c15:dlblFieldTable>
                    <c15:dlblFTEntry>
                      <c15:txfldGUID>{E532BEF1-6885-415F-95FE-2C6804B78BE0}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411-44D3-AF48-FE148D55EBA6}"/>
                </c:ext>
                <c:ext xmlns:c15="http://schemas.microsoft.com/office/drawing/2012/chart" uri="{CE6537A1-D6FC-4f65-9D91-7224C49458BB}">
                  <c15:dlblFieldTable>
                    <c15:dlblFTEntry>
                      <c15:txfldGUID>{02D3B10E-7FBA-4C1A-A45D-AF618F1D543A}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411-44D3-AF48-FE148D55EBA6}"/>
                </c:ext>
                <c:ext xmlns:c15="http://schemas.microsoft.com/office/drawing/2012/chart" uri="{CE6537A1-D6FC-4f65-9D91-7224C49458BB}">
                  <c15:dlblFieldTable>
                    <c15:dlblFTEntry>
                      <c15:txfldGUID>{2E63549D-A0FF-4496-A896-CB63F4DDA7A5}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411-44D3-AF48-FE148D55EBA6}"/>
                </c:ext>
                <c:ext xmlns:c15="http://schemas.microsoft.com/office/drawing/2012/chart" uri="{CE6537A1-D6FC-4f65-9D91-7224C49458BB}">
                  <c15:dlblFieldTable>
                    <c15:dlblFTEntry>
                      <c15:txfldGUID>{D5B0CCFC-D5F2-4069-8BAE-7FF342D18CC3}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411-44D3-AF48-FE148D55EBA6}"/>
                </c:ext>
                <c:ext xmlns:c15="http://schemas.microsoft.com/office/drawing/2012/chart" uri="{CE6537A1-D6FC-4f65-9D91-7224C49458BB}">
                  <c15:dlblFieldTable>
                    <c15:dlblFTEntry>
                      <c15:txfldGUID>{9CFACFA8-AB8B-4DAE-9A4B-4B249916DD58}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411-44D3-AF48-FE148D55EBA6}"/>
            </c:ext>
          </c:extLst>
        </c:ser>
        <c:dLbls>
          <c:showLegendKey val="0"/>
          <c:showVal val="1"/>
          <c:showCatName val="0"/>
          <c:showSerName val="0"/>
          <c:showPercent val="0"/>
          <c:showBubbleSize val="0"/>
        </c:dLbls>
        <c:axId val="175506024"/>
        <c:axId val="175502496"/>
      </c:scatterChart>
      <c:valAx>
        <c:axId val="175506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502496"/>
        <c:crosses val="autoZero"/>
        <c:crossBetween val="midCat"/>
      </c:valAx>
      <c:valAx>
        <c:axId val="175502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506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571455237596511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E5-45A9-B085-975428B36F74}"/>
                </c:ext>
                <c:ext xmlns:c15="http://schemas.microsoft.com/office/drawing/2012/chart" uri="{CE6537A1-D6FC-4f65-9D91-7224C49458BB}">
                  <c15:dlblFieldTable>
                    <c15:dlblFTEntry>
                      <c15:txfldGUID>{5DA9D3BD-DBE8-4D80-86E6-CF40A4C3D93C}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E5-45A9-B085-975428B36F74}"/>
                </c:ext>
                <c:ext xmlns:c15="http://schemas.microsoft.com/office/drawing/2012/chart" uri="{CE6537A1-D6FC-4f65-9D91-7224C49458BB}">
                  <c15:dlblFieldTable>
                    <c15:dlblFTEntry>
                      <c15:txfldGUID>{D998D772-D6F7-4838-A2F1-0E07FAB9583B}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E5-45A9-B085-975428B36F74}"/>
                </c:ext>
                <c:ext xmlns:c15="http://schemas.microsoft.com/office/drawing/2012/chart" uri="{CE6537A1-D6FC-4f65-9D91-7224C49458BB}">
                  <c15:dlblFieldTable>
                    <c15:dlblFTEntry>
                      <c15:txfldGUID>{1181BBDF-AC50-4334-B5AE-7849C4DAED23}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E5-45A9-B085-975428B36F74}"/>
                </c:ext>
                <c:ext xmlns:c15="http://schemas.microsoft.com/office/drawing/2012/chart" uri="{CE6537A1-D6FC-4f65-9D91-7224C49458BB}">
                  <c15:dlblFieldTable>
                    <c15:dlblFTEntry>
                      <c15:txfldGUID>{3C03253E-E9EE-4580-8E22-C6A7A243107D}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9E5-45A9-B085-975428B36F74}"/>
                </c:ext>
                <c:ext xmlns:c15="http://schemas.microsoft.com/office/drawing/2012/chart" uri="{CE6537A1-D6FC-4f65-9D91-7224C49458BB}">
                  <c15:dlblFieldTable>
                    <c15:dlblFTEntry>
                      <c15:txfldGUID>{D4239DED-18FC-4DF4-8993-C86C62FB473A}</c15:txfldGUID>
                      <c15:f>#REF!</c15:f>
                      <c15:dlblFieldTableCache>
                        <c:ptCount val="1"/>
                        <c:pt idx="0">
                          <c:v>#REF!</c:v>
                        </c:pt>
                      </c15:dlblFieldTableCache>
                    </c15:dlblFTEntry>
                  </c15:dlblFieldTable>
                  <c15:showDataLabelsRange val="0"/>
                </c:ext>
              </c:extLst>
            </c:dLbl>
            <c:dLbl>
              <c:idx val="8"/>
              <c:layout>
                <c:manualLayout>
                  <c:x val="-3.4824528000625021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9E5-45A9-B085-975428B36F74}"/>
                </c:ext>
                <c:ext xmlns:c15="http://schemas.microsoft.com/office/drawing/2012/chart" uri="{CE6537A1-D6FC-4f65-9D91-7224C49458BB}">
                  <c15:dlblFieldTable>
                    <c15:dlblFTEntry>
                      <c15:txfldGUID>{DEB764EB-E916-4AB7-A500-10E4A88E7C39}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9E5-45A9-B085-975428B36F74}"/>
                </c:ext>
                <c:ext xmlns:c15="http://schemas.microsoft.com/office/drawing/2012/chart" uri="{CE6537A1-D6FC-4f65-9D91-7224C49458BB}">
                  <c15:dlblFieldTable>
                    <c15:dlblFTEntry>
                      <c15:txfldGUID>{A6ACDDA1-1087-4B31-9D4B-7B75F374B5E6}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9E5-45A9-B085-975428B36F74}"/>
                </c:ext>
                <c:ext xmlns:c15="http://schemas.microsoft.com/office/drawing/2012/chart" uri="{CE6537A1-D6FC-4f65-9D91-7224C49458BB}">
                  <c15:dlblFieldTable>
                    <c15:dlblFTEntry>
                      <c15:txfldGUID>{36643C07-CB8C-4DCF-97DF-067DD90F1939}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9E5-45A9-B085-975428B36F74}"/>
                </c:ext>
                <c:ext xmlns:c15="http://schemas.microsoft.com/office/drawing/2012/chart" uri="{CE6537A1-D6FC-4f65-9D91-7224C49458BB}">
                  <c15:dlblFieldTable>
                    <c15:dlblFTEntry>
                      <c15:txfldGUID>{E2E98200-97EF-4FD3-BE13-9B30911C9DBA}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12.6</c:v>
                </c:pt>
                <c:pt idx="16">
                  <c:v>12.3</c:v>
                </c:pt>
                <c:pt idx="24">
                  <c:v>11.3</c:v>
                </c:pt>
                <c:pt idx="32">
                  <c:v>10.1</c:v>
                </c:pt>
              </c:numCache>
            </c:numRef>
          </c:xVal>
          <c:yVal>
            <c:numRef>
              <c:f>公会計指標分析・財政指標組合せ分析表!$BP$73:$DC$73</c:f>
              <c:numCache>
                <c:formatCode>#,##0.0;"▲ "#,##0.0</c:formatCode>
                <c:ptCount val="40"/>
                <c:pt idx="0">
                  <c:v>126.3</c:v>
                </c:pt>
                <c:pt idx="8">
                  <c:v>122.4</c:v>
                </c:pt>
                <c:pt idx="16">
                  <c:v>124.3</c:v>
                </c:pt>
                <c:pt idx="24">
                  <c:v>121.9</c:v>
                </c:pt>
                <c:pt idx="32">
                  <c:v>123</c:v>
                </c:pt>
              </c:numCache>
            </c:numRef>
          </c:yVal>
          <c:smooth val="0"/>
          <c:extLst xmlns:c16r2="http://schemas.microsoft.com/office/drawing/2015/06/chart">
            <c:ext xmlns:c16="http://schemas.microsoft.com/office/drawing/2014/chart" uri="{C3380CC4-5D6E-409C-BE32-E72D297353CC}">
              <c16:uniqueId val="{00000009-29E5-45A9-B085-975428B36F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9E5-45A9-B085-975428B36F74}"/>
                </c:ext>
                <c:ext xmlns:c15="http://schemas.microsoft.com/office/drawing/2012/chart" uri="{CE6537A1-D6FC-4f65-9D91-7224C49458BB}">
                  <c15:dlblFieldTable>
                    <c15:dlblFTEntry>
                      <c15:txfldGUID>{C5C92BD4-7B04-48A0-A0F5-CBED195570E0}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9E5-45A9-B085-975428B36F74}"/>
                </c:ext>
                <c:ext xmlns:c15="http://schemas.microsoft.com/office/drawing/2012/chart" uri="{CE6537A1-D6FC-4f65-9D91-7224C49458BB}">
                  <c15:dlblFieldTable>
                    <c15:dlblFTEntry>
                      <c15:txfldGUID>{087B6D13-7E7B-4F2F-8363-C0F61D6E5EDF}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9E5-45A9-B085-975428B36F74}"/>
                </c:ext>
                <c:ext xmlns:c15="http://schemas.microsoft.com/office/drawing/2012/chart" uri="{CE6537A1-D6FC-4f65-9D91-7224C49458BB}">
                  <c15:dlblFieldTable>
                    <c15:dlblFTEntry>
                      <c15:txfldGUID>{8412010D-1403-40B4-8E33-7360BD6BA527}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9E5-45A9-B085-975428B36F74}"/>
                </c:ext>
                <c:ext xmlns:c15="http://schemas.microsoft.com/office/drawing/2012/chart" uri="{CE6537A1-D6FC-4f65-9D91-7224C49458BB}">
                  <c15:dlblFieldTable>
                    <c15:dlblFTEntry>
                      <c15:txfldGUID>{BCF24730-3645-469F-855B-DDD59BA0C516}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9E5-45A9-B085-975428B36F74}"/>
                </c:ext>
                <c:ext xmlns:c15="http://schemas.microsoft.com/office/drawing/2012/chart" uri="{CE6537A1-D6FC-4f65-9D91-7224C49458BB}">
                  <c15:dlblFieldTable>
                    <c15:dlblFTEntry>
                      <c15:txfldGUID>{1BC34BA0-B803-4F0E-99F0-D43B3A18AD7A}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9E5-45A9-B085-975428B36F74}"/>
                </c:ext>
                <c:ext xmlns:c15="http://schemas.microsoft.com/office/drawing/2012/chart" uri="{CE6537A1-D6FC-4f65-9D91-7224C49458BB}">
                  <c15:dlblFieldTable>
                    <c15:dlblFTEntry>
                      <c15:txfldGUID>{8FBCB468-E9AE-46D0-8546-DD8FC1F7A31B}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9E5-45A9-B085-975428B36F74}"/>
                </c:ext>
                <c:ext xmlns:c15="http://schemas.microsoft.com/office/drawing/2012/chart" uri="{CE6537A1-D6FC-4f65-9D91-7224C49458BB}">
                  <c15:dlblFieldTable>
                    <c15:dlblFTEntry>
                      <c15:txfldGUID>{B420CBEE-0179-456D-8121-00A1EEABB77E}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9E5-45A9-B085-975428B36F74}"/>
                </c:ext>
                <c:ext xmlns:c15="http://schemas.microsoft.com/office/drawing/2012/chart" uri="{CE6537A1-D6FC-4f65-9D91-7224C49458BB}">
                  <c15:dlblFieldTable>
                    <c15:dlblFTEntry>
                      <c15:txfldGUID>{FF300BFA-659E-4532-BE41-BB03DE2B4E53}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9E5-45A9-B085-975428B36F74}"/>
                </c:ext>
                <c:ext xmlns:c15="http://schemas.microsoft.com/office/drawing/2012/chart" uri="{CE6537A1-D6FC-4f65-9D91-7224C49458BB}">
                  <c15:dlblFieldTable>
                    <c15:dlblFTEntry>
                      <c15:txfldGUID>{EF9DD618-8210-4440-B5BD-82BF4F7930AF}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29E5-45A9-B085-975428B36F74}"/>
            </c:ext>
          </c:extLst>
        </c:ser>
        <c:dLbls>
          <c:showLegendKey val="0"/>
          <c:showVal val="1"/>
          <c:showCatName val="0"/>
          <c:showSerName val="0"/>
          <c:showPercent val="0"/>
          <c:showBubbleSize val="0"/>
        </c:dLbls>
        <c:axId val="175504064"/>
        <c:axId val="175504848"/>
      </c:scatterChart>
      <c:valAx>
        <c:axId val="175504064"/>
        <c:scaling>
          <c:orientation val="minMax"/>
          <c:max val="13"/>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504848"/>
        <c:crosses val="autoZero"/>
        <c:crossBetween val="midCat"/>
      </c:valAx>
      <c:valAx>
        <c:axId val="175504848"/>
        <c:scaling>
          <c:orientation val="minMax"/>
          <c:max val="14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504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元利償還金の減少により、実質公債費比率の分子も減少している。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引き続き、建設事業の抑制や交付税算入率の高い地方債を選択することによる実質的な負担減を図る。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に一般会計等に係る地方債の現在高の減少により将来負担額が減少しているが、その一方で、一般会計への繰り入れに伴う充当可能基金や償還が進むことによる基準財政需要額算入見込額の減少により充当可能財源等も減少しているため、将来負担比率の分子が上昇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新潟県加茂市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歳入一般財源の増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　税　＋６千３百万円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歳出一般財源の増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人件費（主に退職手当）　＋７千２百万円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上記理由などにより、基金全体で１千万円減少した。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財政運営は依然として厳しい状況が見込まれるため、行財政健全化推進計画に基づき、基金の積み増しを図る。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新町雁木づくりアーケード整備事業基金：新町商店街アーケード建設のための地元負担金を積み立て、事業の進捗に伴い取り崩す。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社会福祉事業基金：社会福祉の推進。主に特別養護老人ホーム建設費償還補助に充当。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森林環境整備基金：森林環境譲与税を積み立て、森林整備事業に充当する。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新町雁木づくりアーケード整備事業基金：当該事業への充当によるもの。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新町雁木づくりアーケード整備事業基金は、事業終了に伴い廃止予定。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その他基金は、同程度で推移。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歳入一般財源の増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　税　＋６千３百万円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歳出一般財源の増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人件費（主に退職手当）　＋７千２百万円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上記理由などにより、財政調整基金として８百万円減少した。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財政運営は依然として厳しい状況が見込まれるため、行財政健全化推進計画に基づき、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災害や除雪経費など緊急事態に対応できるよう、基金の積み増しを図る。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繰替運用益金の増のみ。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同程度で推移。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26,717
26,608
133.72
11,312,250
11,179,591
107,433
6,969,641
9,329,622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xmlns="" id="{00000000-0008-0000-0D00-000031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xmlns="" id="{00000000-0008-0000-0D00-00003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xmlns="" id="{00000000-0008-0000-0D00-00003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52" name="正方形/長方形 51">
          <a:extLst>
            <a:ext uri="{FF2B5EF4-FFF2-40B4-BE49-F238E27FC236}">
              <a16:creationId xmlns:a16="http://schemas.microsoft.com/office/drawing/2014/main" xmlns="" id="{00000000-0008-0000-0D00-000034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xmlns="" id="{00000000-0008-0000-0D00-00003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xmlns="" id="{00000000-0008-0000-0D00-00003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xmlns="" id="{00000000-0008-0000-0D00-00003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xmlns="" id="{00000000-0008-0000-0D00-00003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xmlns="" id="{00000000-0008-0000-0D00-00003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xmlns="" id="{00000000-0008-0000-0D00-00003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xmlns="" id="{00000000-0008-0000-0D00-00003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xmlns="" id="{00000000-0008-0000-0D00-00003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xmlns="" id="{00000000-0008-0000-0D00-00003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類似団体内平均値を大きく上回っている主な要因としては、過去の下水道事業の積極的な実施による将来負担比率の高さや、財政調整基金等の充当可能基金等の少なさが考えられる。</a:t>
          </a: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xmlns="" id="{00000000-0008-0000-0D00-00003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xmlns="" id="{00000000-0008-0000-0D00-00004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xmlns="" id="{00000000-0008-0000-0D00-00004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69" name="テキスト ボックス 68">
          <a:extLst>
            <a:ext uri="{FF2B5EF4-FFF2-40B4-BE49-F238E27FC236}">
              <a16:creationId xmlns:a16="http://schemas.microsoft.com/office/drawing/2014/main" xmlns="" id="{00000000-0008-0000-0D00-000045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xmlns="" id="{00000000-0008-0000-0D00-00004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xmlns="" id="{00000000-0008-0000-0D00-00004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xmlns="" id="{00000000-0008-0000-0D00-00004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xmlns="" id="{00000000-0008-0000-0D00-00004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75" name="テキスト ボックス 74">
          <a:extLst>
            <a:ext uri="{FF2B5EF4-FFF2-40B4-BE49-F238E27FC236}">
              <a16:creationId xmlns:a16="http://schemas.microsoft.com/office/drawing/2014/main" xmlns="" id="{00000000-0008-0000-0D00-00004B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xmlns="" id="{00000000-0008-0000-0D00-00004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a:extLst>
            <a:ext uri="{FF2B5EF4-FFF2-40B4-BE49-F238E27FC236}">
              <a16:creationId xmlns:a16="http://schemas.microsoft.com/office/drawing/2014/main" xmlns="" id="{00000000-0008-0000-0D00-00004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79" name="直線コネクタ 78">
          <a:extLst>
            <a:ext uri="{FF2B5EF4-FFF2-40B4-BE49-F238E27FC236}">
              <a16:creationId xmlns:a16="http://schemas.microsoft.com/office/drawing/2014/main" xmlns="" id="{00000000-0008-0000-0D00-00004F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80" name="債務償還比率最小値テキスト">
          <a:extLst>
            <a:ext uri="{FF2B5EF4-FFF2-40B4-BE49-F238E27FC236}">
              <a16:creationId xmlns:a16="http://schemas.microsoft.com/office/drawing/2014/main" xmlns="" id="{00000000-0008-0000-0D00-000050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81" name="直線コネクタ 80">
          <a:extLst>
            <a:ext uri="{FF2B5EF4-FFF2-40B4-BE49-F238E27FC236}">
              <a16:creationId xmlns:a16="http://schemas.microsoft.com/office/drawing/2014/main" xmlns="" id="{00000000-0008-0000-0D00-000051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82" name="債務償還比率最大値テキスト">
          <a:extLst>
            <a:ext uri="{FF2B5EF4-FFF2-40B4-BE49-F238E27FC236}">
              <a16:creationId xmlns:a16="http://schemas.microsoft.com/office/drawing/2014/main" xmlns="" id="{00000000-0008-0000-0D00-000052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83" name="直線コネクタ 82">
          <a:extLst>
            <a:ext uri="{FF2B5EF4-FFF2-40B4-BE49-F238E27FC236}">
              <a16:creationId xmlns:a16="http://schemas.microsoft.com/office/drawing/2014/main" xmlns="" id="{00000000-0008-0000-0D00-000053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84" name="債務償還比率平均値テキスト">
          <a:extLst>
            <a:ext uri="{FF2B5EF4-FFF2-40B4-BE49-F238E27FC236}">
              <a16:creationId xmlns:a16="http://schemas.microsoft.com/office/drawing/2014/main" xmlns="" id="{00000000-0008-0000-0D00-00005400000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85" name="フローチャート: 判断 84">
          <a:extLst>
            <a:ext uri="{FF2B5EF4-FFF2-40B4-BE49-F238E27FC236}">
              <a16:creationId xmlns:a16="http://schemas.microsoft.com/office/drawing/2014/main" xmlns="" id="{00000000-0008-0000-0D00-000055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86" name="フローチャート: 判断 85">
          <a:extLst>
            <a:ext uri="{FF2B5EF4-FFF2-40B4-BE49-F238E27FC236}">
              <a16:creationId xmlns:a16="http://schemas.microsoft.com/office/drawing/2014/main" xmlns="" id="{00000000-0008-0000-0D00-000056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87" name="フローチャート: 判断 86">
          <a:extLst>
            <a:ext uri="{FF2B5EF4-FFF2-40B4-BE49-F238E27FC236}">
              <a16:creationId xmlns:a16="http://schemas.microsoft.com/office/drawing/2014/main" xmlns="" id="{00000000-0008-0000-0D00-000057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88" name="フローチャート: 判断 87">
          <a:extLst>
            <a:ext uri="{FF2B5EF4-FFF2-40B4-BE49-F238E27FC236}">
              <a16:creationId xmlns:a16="http://schemas.microsoft.com/office/drawing/2014/main" xmlns="" id="{00000000-0008-0000-0D00-000058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89" name="フローチャート: 判断 88">
          <a:extLst>
            <a:ext uri="{FF2B5EF4-FFF2-40B4-BE49-F238E27FC236}">
              <a16:creationId xmlns:a16="http://schemas.microsoft.com/office/drawing/2014/main" xmlns="" id="{00000000-0008-0000-0D00-00005900000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00000000-0008-0000-0D00-00005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00000000-0008-0000-0D00-00005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00000000-0008-0000-0D00-00005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xmlns="" id="{00000000-0008-0000-0D00-00005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xmlns="" id="{00000000-0008-0000-0D00-00005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53622</xdr:rowOff>
    </xdr:from>
    <xdr:to>
      <xdr:col>76</xdr:col>
      <xdr:colOff>73025</xdr:colOff>
      <xdr:row>32</xdr:row>
      <xdr:rowOff>155222</xdr:rowOff>
    </xdr:to>
    <xdr:sp macro="" textlink="">
      <xdr:nvSpPr>
        <xdr:cNvPr id="95" name="楕円 94">
          <a:extLst>
            <a:ext uri="{FF2B5EF4-FFF2-40B4-BE49-F238E27FC236}">
              <a16:creationId xmlns:a16="http://schemas.microsoft.com/office/drawing/2014/main" xmlns="" id="{00000000-0008-0000-0D00-00005F000000}"/>
            </a:ext>
          </a:extLst>
        </xdr:cNvPr>
        <xdr:cNvSpPr/>
      </xdr:nvSpPr>
      <xdr:spPr>
        <a:xfrm>
          <a:off x="14744700" y="63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32049</xdr:rowOff>
    </xdr:from>
    <xdr:ext cx="560923" cy="259045"/>
    <xdr:sp macro="" textlink="">
      <xdr:nvSpPr>
        <xdr:cNvPr id="96" name="債務償還比率該当値テキスト">
          <a:extLst>
            <a:ext uri="{FF2B5EF4-FFF2-40B4-BE49-F238E27FC236}">
              <a16:creationId xmlns:a16="http://schemas.microsoft.com/office/drawing/2014/main" xmlns="" id="{00000000-0008-0000-0D00-000060000000}"/>
            </a:ext>
          </a:extLst>
        </xdr:cNvPr>
        <xdr:cNvSpPr txBox="1"/>
      </xdr:nvSpPr>
      <xdr:spPr>
        <a:xfrm>
          <a:off x="14846300" y="62899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46186</xdr:rowOff>
    </xdr:from>
    <xdr:to>
      <xdr:col>72</xdr:col>
      <xdr:colOff>123825</xdr:colOff>
      <xdr:row>32</xdr:row>
      <xdr:rowOff>147786</xdr:rowOff>
    </xdr:to>
    <xdr:sp macro="" textlink="">
      <xdr:nvSpPr>
        <xdr:cNvPr id="97" name="楕円 96">
          <a:extLst>
            <a:ext uri="{FF2B5EF4-FFF2-40B4-BE49-F238E27FC236}">
              <a16:creationId xmlns:a16="http://schemas.microsoft.com/office/drawing/2014/main" xmlns="" id="{00000000-0008-0000-0D00-000061000000}"/>
            </a:ext>
          </a:extLst>
        </xdr:cNvPr>
        <xdr:cNvSpPr/>
      </xdr:nvSpPr>
      <xdr:spPr>
        <a:xfrm>
          <a:off x="14033500" y="63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96986</xdr:rowOff>
    </xdr:from>
    <xdr:to>
      <xdr:col>76</xdr:col>
      <xdr:colOff>22225</xdr:colOff>
      <xdr:row>32</xdr:row>
      <xdr:rowOff>104422</xdr:rowOff>
    </xdr:to>
    <xdr:cxnSp macro="">
      <xdr:nvCxnSpPr>
        <xdr:cNvPr id="98" name="直線コネクタ 97">
          <a:extLst>
            <a:ext uri="{FF2B5EF4-FFF2-40B4-BE49-F238E27FC236}">
              <a16:creationId xmlns:a16="http://schemas.microsoft.com/office/drawing/2014/main" xmlns="" id="{00000000-0008-0000-0D00-000062000000}"/>
            </a:ext>
          </a:extLst>
        </xdr:cNvPr>
        <xdr:cNvCxnSpPr/>
      </xdr:nvCxnSpPr>
      <xdr:spPr>
        <a:xfrm>
          <a:off x="14084300" y="6354911"/>
          <a:ext cx="7112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40668</xdr:rowOff>
    </xdr:from>
    <xdr:to>
      <xdr:col>68</xdr:col>
      <xdr:colOff>123825</xdr:colOff>
      <xdr:row>32</xdr:row>
      <xdr:rowOff>142268</xdr:rowOff>
    </xdr:to>
    <xdr:sp macro="" textlink="">
      <xdr:nvSpPr>
        <xdr:cNvPr id="99" name="楕円 98">
          <a:extLst>
            <a:ext uri="{FF2B5EF4-FFF2-40B4-BE49-F238E27FC236}">
              <a16:creationId xmlns:a16="http://schemas.microsoft.com/office/drawing/2014/main" xmlns="" id="{00000000-0008-0000-0D00-000063000000}"/>
            </a:ext>
          </a:extLst>
        </xdr:cNvPr>
        <xdr:cNvSpPr/>
      </xdr:nvSpPr>
      <xdr:spPr>
        <a:xfrm>
          <a:off x="13271500" y="62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91468</xdr:rowOff>
    </xdr:from>
    <xdr:to>
      <xdr:col>72</xdr:col>
      <xdr:colOff>73025</xdr:colOff>
      <xdr:row>32</xdr:row>
      <xdr:rowOff>96986</xdr:rowOff>
    </xdr:to>
    <xdr:cxnSp macro="">
      <xdr:nvCxnSpPr>
        <xdr:cNvPr id="100" name="直線コネクタ 99">
          <a:extLst>
            <a:ext uri="{FF2B5EF4-FFF2-40B4-BE49-F238E27FC236}">
              <a16:creationId xmlns:a16="http://schemas.microsoft.com/office/drawing/2014/main" xmlns="" id="{00000000-0008-0000-0D00-000064000000}"/>
            </a:ext>
          </a:extLst>
        </xdr:cNvPr>
        <xdr:cNvCxnSpPr/>
      </xdr:nvCxnSpPr>
      <xdr:spPr>
        <a:xfrm>
          <a:off x="13322300" y="6349393"/>
          <a:ext cx="762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36160</xdr:rowOff>
    </xdr:from>
    <xdr:to>
      <xdr:col>64</xdr:col>
      <xdr:colOff>123825</xdr:colOff>
      <xdr:row>31</xdr:row>
      <xdr:rowOff>137760</xdr:rowOff>
    </xdr:to>
    <xdr:sp macro="" textlink="">
      <xdr:nvSpPr>
        <xdr:cNvPr id="101" name="楕円 100">
          <a:extLst>
            <a:ext uri="{FF2B5EF4-FFF2-40B4-BE49-F238E27FC236}">
              <a16:creationId xmlns:a16="http://schemas.microsoft.com/office/drawing/2014/main" xmlns="" id="{00000000-0008-0000-0D00-000065000000}"/>
            </a:ext>
          </a:extLst>
        </xdr:cNvPr>
        <xdr:cNvSpPr/>
      </xdr:nvSpPr>
      <xdr:spPr>
        <a:xfrm>
          <a:off x="12509500" y="61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86960</xdr:rowOff>
    </xdr:from>
    <xdr:to>
      <xdr:col>68</xdr:col>
      <xdr:colOff>73025</xdr:colOff>
      <xdr:row>32</xdr:row>
      <xdr:rowOff>91468</xdr:rowOff>
    </xdr:to>
    <xdr:cxnSp macro="">
      <xdr:nvCxnSpPr>
        <xdr:cNvPr id="102" name="直線コネクタ 101">
          <a:extLst>
            <a:ext uri="{FF2B5EF4-FFF2-40B4-BE49-F238E27FC236}">
              <a16:creationId xmlns:a16="http://schemas.microsoft.com/office/drawing/2014/main" xmlns="" id="{00000000-0008-0000-0D00-000066000000}"/>
            </a:ext>
          </a:extLst>
        </xdr:cNvPr>
        <xdr:cNvCxnSpPr/>
      </xdr:nvCxnSpPr>
      <xdr:spPr>
        <a:xfrm>
          <a:off x="12560300" y="6173435"/>
          <a:ext cx="762000" cy="1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896</xdr:rowOff>
    </xdr:from>
    <xdr:to>
      <xdr:col>60</xdr:col>
      <xdr:colOff>123825</xdr:colOff>
      <xdr:row>31</xdr:row>
      <xdr:rowOff>102496</xdr:rowOff>
    </xdr:to>
    <xdr:sp macro="" textlink="">
      <xdr:nvSpPr>
        <xdr:cNvPr id="103" name="楕円 102">
          <a:extLst>
            <a:ext uri="{FF2B5EF4-FFF2-40B4-BE49-F238E27FC236}">
              <a16:creationId xmlns:a16="http://schemas.microsoft.com/office/drawing/2014/main" xmlns="" id="{00000000-0008-0000-0D00-000067000000}"/>
            </a:ext>
          </a:extLst>
        </xdr:cNvPr>
        <xdr:cNvSpPr/>
      </xdr:nvSpPr>
      <xdr:spPr>
        <a:xfrm>
          <a:off x="11747500" y="60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51696</xdr:rowOff>
    </xdr:from>
    <xdr:to>
      <xdr:col>64</xdr:col>
      <xdr:colOff>73025</xdr:colOff>
      <xdr:row>31</xdr:row>
      <xdr:rowOff>86960</xdr:rowOff>
    </xdr:to>
    <xdr:cxnSp macro="">
      <xdr:nvCxnSpPr>
        <xdr:cNvPr id="104" name="直線コネクタ 103">
          <a:extLst>
            <a:ext uri="{FF2B5EF4-FFF2-40B4-BE49-F238E27FC236}">
              <a16:creationId xmlns:a16="http://schemas.microsoft.com/office/drawing/2014/main" xmlns="" id="{00000000-0008-0000-0D00-000068000000}"/>
            </a:ext>
          </a:extLst>
        </xdr:cNvPr>
        <xdr:cNvCxnSpPr/>
      </xdr:nvCxnSpPr>
      <xdr:spPr>
        <a:xfrm>
          <a:off x="11798300" y="6138171"/>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05" name="n_1aveValue債務償還比率">
          <a:extLst>
            <a:ext uri="{FF2B5EF4-FFF2-40B4-BE49-F238E27FC236}">
              <a16:creationId xmlns:a16="http://schemas.microsoft.com/office/drawing/2014/main" xmlns="" id="{00000000-0008-0000-0D00-000069000000}"/>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06" name="n_2aveValue債務償還比率">
          <a:extLst>
            <a:ext uri="{FF2B5EF4-FFF2-40B4-BE49-F238E27FC236}">
              <a16:creationId xmlns:a16="http://schemas.microsoft.com/office/drawing/2014/main" xmlns="" id="{00000000-0008-0000-0D00-00006A000000}"/>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07" name="n_3aveValue債務償還比率">
          <a:extLst>
            <a:ext uri="{FF2B5EF4-FFF2-40B4-BE49-F238E27FC236}">
              <a16:creationId xmlns:a16="http://schemas.microsoft.com/office/drawing/2014/main" xmlns="" id="{00000000-0008-0000-0D00-00006B000000}"/>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08" name="n_4aveValue債務償還比率">
          <a:extLst>
            <a:ext uri="{FF2B5EF4-FFF2-40B4-BE49-F238E27FC236}">
              <a16:creationId xmlns:a16="http://schemas.microsoft.com/office/drawing/2014/main" xmlns="" id="{00000000-0008-0000-0D00-00006C000000}"/>
            </a:ext>
          </a:extLst>
        </xdr:cNvPr>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138913</xdr:rowOff>
    </xdr:from>
    <xdr:ext cx="560923" cy="259045"/>
    <xdr:sp macro="" textlink="">
      <xdr:nvSpPr>
        <xdr:cNvPr id="109" name="n_1mainValue債務償還比率">
          <a:extLst>
            <a:ext uri="{FF2B5EF4-FFF2-40B4-BE49-F238E27FC236}">
              <a16:creationId xmlns:a16="http://schemas.microsoft.com/office/drawing/2014/main" xmlns="" id="{00000000-0008-0000-0D00-00006D000000}"/>
            </a:ext>
          </a:extLst>
        </xdr:cNvPr>
        <xdr:cNvSpPr txBox="1"/>
      </xdr:nvSpPr>
      <xdr:spPr>
        <a:xfrm>
          <a:off x="13791138" y="63968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133395</xdr:rowOff>
    </xdr:from>
    <xdr:ext cx="560923" cy="259045"/>
    <xdr:sp macro="" textlink="">
      <xdr:nvSpPr>
        <xdr:cNvPr id="110" name="n_2mainValue債務償還比率">
          <a:extLst>
            <a:ext uri="{FF2B5EF4-FFF2-40B4-BE49-F238E27FC236}">
              <a16:creationId xmlns:a16="http://schemas.microsoft.com/office/drawing/2014/main" xmlns="" id="{00000000-0008-0000-0D00-00006E000000}"/>
            </a:ext>
          </a:extLst>
        </xdr:cNvPr>
        <xdr:cNvSpPr txBox="1"/>
      </xdr:nvSpPr>
      <xdr:spPr>
        <a:xfrm>
          <a:off x="13041838" y="63913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128887</xdr:rowOff>
    </xdr:from>
    <xdr:ext cx="560923" cy="259045"/>
    <xdr:sp macro="" textlink="">
      <xdr:nvSpPr>
        <xdr:cNvPr id="111" name="n_3mainValue債務償還比率">
          <a:extLst>
            <a:ext uri="{FF2B5EF4-FFF2-40B4-BE49-F238E27FC236}">
              <a16:creationId xmlns:a16="http://schemas.microsoft.com/office/drawing/2014/main" xmlns="" id="{00000000-0008-0000-0D00-00006F000000}"/>
            </a:ext>
          </a:extLst>
        </xdr:cNvPr>
        <xdr:cNvSpPr txBox="1"/>
      </xdr:nvSpPr>
      <xdr:spPr>
        <a:xfrm>
          <a:off x="12279838" y="62153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93623</xdr:rowOff>
    </xdr:from>
    <xdr:ext cx="469744" cy="259045"/>
    <xdr:sp macro="" textlink="">
      <xdr:nvSpPr>
        <xdr:cNvPr id="112" name="n_4mainValue債務償還比率">
          <a:extLst>
            <a:ext uri="{FF2B5EF4-FFF2-40B4-BE49-F238E27FC236}">
              <a16:creationId xmlns:a16="http://schemas.microsoft.com/office/drawing/2014/main" xmlns="" id="{00000000-0008-0000-0D00-000070000000}"/>
            </a:ext>
          </a:extLst>
        </xdr:cNvPr>
        <xdr:cNvSpPr txBox="1"/>
      </xdr:nvSpPr>
      <xdr:spPr>
        <a:xfrm>
          <a:off x="11563427" y="61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3" name="正方形/長方形 112">
          <a:extLst>
            <a:ext uri="{FF2B5EF4-FFF2-40B4-BE49-F238E27FC236}">
              <a16:creationId xmlns:a16="http://schemas.microsoft.com/office/drawing/2014/main" xmlns="" id="{00000000-0008-0000-0D00-00007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4" name="正方形/長方形 113">
          <a:extLst>
            <a:ext uri="{FF2B5EF4-FFF2-40B4-BE49-F238E27FC236}">
              <a16:creationId xmlns:a16="http://schemas.microsoft.com/office/drawing/2014/main" xmlns="" id="{00000000-0008-0000-0D00-00007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5" name="正方形/長方形 114">
          <a:extLst>
            <a:ext uri="{FF2B5EF4-FFF2-40B4-BE49-F238E27FC236}">
              <a16:creationId xmlns:a16="http://schemas.microsoft.com/office/drawing/2014/main" xmlns="" id="{00000000-0008-0000-0D00-000073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6" name="正方形/長方形 115">
          <a:extLst>
            <a:ext uri="{FF2B5EF4-FFF2-40B4-BE49-F238E27FC236}">
              <a16:creationId xmlns:a16="http://schemas.microsoft.com/office/drawing/2014/main" xmlns="" id="{00000000-0008-0000-0D00-000074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7" name="テキスト ボックス 116">
          <a:extLst>
            <a:ext uri="{FF2B5EF4-FFF2-40B4-BE49-F238E27FC236}">
              <a16:creationId xmlns:a16="http://schemas.microsoft.com/office/drawing/2014/main" xmlns="" id="{00000000-0008-0000-0D00-00007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8" name="テキスト ボックス 117">
          <a:extLst>
            <a:ext uri="{FF2B5EF4-FFF2-40B4-BE49-F238E27FC236}">
              <a16:creationId xmlns:a16="http://schemas.microsoft.com/office/drawing/2014/main" xmlns="" id="{00000000-0008-0000-0D00-00007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26,717
26,608
133.72
11,312,250
11,179,591
107,433
6,969,641
9,329,622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00000000-0008-0000-0E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00000000-0008-0000-0E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00000000-0008-0000-0E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00000000-0008-0000-0E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26,717
26,608
133.72
11,312,250
11,179,591
107,433
6,969,641
9,329,622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00000000-0008-0000-0F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00000000-0008-0000-0F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00000000-0008-0000-0F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00000000-0008-0000-0F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00000000-0008-0000-0F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00000000-0008-0000-0F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00000000-0008-0000-0F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00000000-0008-0000-0F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26,717
26,608
133.72
11,312,250
11,179,591
107,433
6,969,641
9,329,622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一定で推移しているが、類似団体内平均値と比較して低い値となっている。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市税等の徴収率の向上、組織体制や事業の見直し等による歳出の抑制に努める。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公債費の減少などにより前年度と比較して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ポイント低下したが、依然として類似団体内平均値を上回っており、財政構造の硬直的な状況が続いている。令和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年に策定した行財政健全化推進計画に基づき、適正な財政運営を図る。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63</xdr:row>
      <xdr:rowOff>167386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9639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58674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9687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58674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9108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109474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8432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人口の減少などにより、前年度と比較して</a:t>
          </a:r>
          <a:r>
            <a:rPr kumimoji="1" lang="en-US" altLang="ja-JP" sz="1300">
              <a:latin typeface="ＭＳ Ｐゴシック" panose="020B0600070205080204" pitchFamily="50" charset="-128"/>
              <a:ea typeface="ＭＳ Ｐゴシック" panose="020B0600070205080204" pitchFamily="50" charset="-128"/>
            </a:rPr>
            <a:t>1,941</a:t>
          </a:r>
          <a:r>
            <a:rPr kumimoji="1" lang="ja-JP" altLang="en-US" sz="1300">
              <a:latin typeface="ＭＳ Ｐゴシック" panose="020B0600070205080204" pitchFamily="50" charset="-128"/>
              <a:ea typeface="ＭＳ Ｐゴシック" panose="020B0600070205080204" pitchFamily="50" charset="-128"/>
            </a:rPr>
            <a:t>円増加しているが、類似団体内平均値を下回っている。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118072</xdr:rowOff>
    </xdr:from>
    <xdr:to>
      <xdr:col>23</xdr:col>
      <xdr:colOff>133350</xdr:colOff>
      <xdr:row>82</xdr:row>
      <xdr:rowOff>136807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176972"/>
          <a:ext cx="8382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118072</xdr:rowOff>
    </xdr:from>
    <xdr:to>
      <xdr:col>19</xdr:col>
      <xdr:colOff>133350</xdr:colOff>
      <xdr:row>82</xdr:row>
      <xdr:rowOff>137280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3225800" y="14176972"/>
          <a:ext cx="889000" cy="1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64416</xdr:rowOff>
    </xdr:from>
    <xdr:to>
      <xdr:col>15</xdr:col>
      <xdr:colOff>82550</xdr:colOff>
      <xdr:row>82</xdr:row>
      <xdr:rowOff>137280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123316"/>
          <a:ext cx="889000" cy="7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52921</xdr:rowOff>
    </xdr:from>
    <xdr:to>
      <xdr:col>11</xdr:col>
      <xdr:colOff>31750</xdr:colOff>
      <xdr:row>82</xdr:row>
      <xdr:rowOff>64416</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111821"/>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86007</xdr:rowOff>
    </xdr:from>
    <xdr:to>
      <xdr:col>23</xdr:col>
      <xdr:colOff>184150</xdr:colOff>
      <xdr:row>83</xdr:row>
      <xdr:rowOff>16157</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1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102534</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98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67272</xdr:rowOff>
    </xdr:from>
    <xdr:to>
      <xdr:col>19</xdr:col>
      <xdr:colOff>184150</xdr:colOff>
      <xdr:row>82</xdr:row>
      <xdr:rowOff>168872</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1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7599</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8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86480</xdr:rowOff>
    </xdr:from>
    <xdr:to>
      <xdr:col>15</xdr:col>
      <xdr:colOff>133350</xdr:colOff>
      <xdr:row>83</xdr:row>
      <xdr:rowOff>16630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1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26807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91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13616</xdr:rowOff>
    </xdr:from>
    <xdr:to>
      <xdr:col>11</xdr:col>
      <xdr:colOff>82550</xdr:colOff>
      <xdr:row>82</xdr:row>
      <xdr:rowOff>115216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0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125393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84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2121</xdr:rowOff>
    </xdr:from>
    <xdr:to>
      <xdr:col>7</xdr:col>
      <xdr:colOff>31750</xdr:colOff>
      <xdr:row>82</xdr:row>
      <xdr:rowOff>103721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06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113898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82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類似団体と比較すると低い値を維持している。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82</xdr:row>
      <xdr:rowOff>46264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39845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83</xdr:row>
      <xdr:rowOff>12700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1051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83</xdr:row>
      <xdr:rowOff>12700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1396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82</xdr:row>
      <xdr:rowOff>97971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138991</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類似団体の中では低い値を維持しているが、継続して職員数の適正化を図る。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17690</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476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17690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460627"/>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2177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166733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2098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138340</xdr:rowOff>
    </xdr:from>
    <xdr:to>
      <xdr:col>81</xdr:col>
      <xdr:colOff>95250</xdr:colOff>
      <xdr:row>61</xdr:row>
      <xdr:rowOff>68490</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154867</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2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138340</xdr:rowOff>
    </xdr:from>
    <xdr:to>
      <xdr:col>77</xdr:col>
      <xdr:colOff>95250</xdr:colOff>
      <xdr:row>61</xdr:row>
      <xdr:rowOff>68490</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78667</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19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元利償還金の減少に伴い、前年度と比較して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ポイント低下したものの、依然として類似団体内平均値を上回っている。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引き続き、建設事業の抑制や交付税算入率の高い地方債を選択することによる実質的な負担減を図る。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60113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699304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140546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164677</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16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1270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償還に伴い地方債現在高は減少しているが、土地開発基金等からの取り崩しに伴う充当可能基金の減少により、前年度と比較して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93599</xdr:rowOff>
    </xdr:from>
    <xdr:to>
      <xdr:col>81</xdr:col>
      <xdr:colOff>44450</xdr:colOff>
      <xdr:row>19</xdr:row>
      <xdr:rowOff>102447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179800" y="3351149"/>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93599</xdr:rowOff>
    </xdr:from>
    <xdr:to>
      <xdr:col>77</xdr:col>
      <xdr:colOff>44450</xdr:colOff>
      <xdr:row>19</xdr:row>
      <xdr:rowOff>112903</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33511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97621</xdr:rowOff>
    </xdr:from>
    <xdr:to>
      <xdr:col>72</xdr:col>
      <xdr:colOff>203200</xdr:colOff>
      <xdr:row>19</xdr:row>
      <xdr:rowOff>112903</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4401800" y="335517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97621</xdr:rowOff>
    </xdr:from>
    <xdr:to>
      <xdr:col>68</xdr:col>
      <xdr:colOff>152400</xdr:colOff>
      <xdr:row>19</xdr:row>
      <xdr:rowOff>128990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335517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51647</xdr:rowOff>
    </xdr:from>
    <xdr:to>
      <xdr:col>81</xdr:col>
      <xdr:colOff>95250</xdr:colOff>
      <xdr:row>19</xdr:row>
      <xdr:rowOff>153247</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23724</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328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42799</xdr:rowOff>
    </xdr:from>
    <xdr:to>
      <xdr:col>77</xdr:col>
      <xdr:colOff>95250</xdr:colOff>
      <xdr:row>19</xdr:row>
      <xdr:rowOff>144399</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3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129176</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338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62103</xdr:rowOff>
    </xdr:from>
    <xdr:to>
      <xdr:col>73</xdr:col>
      <xdr:colOff>44450</xdr:colOff>
      <xdr:row>19</xdr:row>
      <xdr:rowOff>163703</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148480</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34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46821</xdr:rowOff>
    </xdr:from>
    <xdr:to>
      <xdr:col>68</xdr:col>
      <xdr:colOff>203200</xdr:colOff>
      <xdr:row>19</xdr:row>
      <xdr:rowOff>148421</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3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133198</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33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78190</xdr:rowOff>
    </xdr:from>
    <xdr:to>
      <xdr:col>64</xdr:col>
      <xdr:colOff>152400</xdr:colOff>
      <xdr:row>20</xdr:row>
      <xdr:rowOff>8340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33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164567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342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26,717
26,608
133.72
11,312,250
11,179,591
107,433
6,969,641
9,329,622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退職手当の増加により、前年度と比較して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14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77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ポイント低下しているが、依然として類似団体内平均値より高い数値を示している。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167821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0280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028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17</xdr:row>
      <xdr:rowOff>113393</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8756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132443</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類似団体内平均値より低い値であるが、上昇傾向にある。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4016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143328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110672</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94343</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238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過去の下水道事業の積極的な実施による繰出金が多いため、類似団体内平均値を大きく上回っている。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131899</xdr:rowOff>
    </xdr:from>
    <xdr:to>
      <xdr:col>82</xdr:col>
      <xdr:colOff>107950</xdr:colOff>
      <xdr:row>59</xdr:row>
      <xdr:rowOff>138430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5671800" y="102474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131899</xdr:rowOff>
    </xdr:from>
    <xdr:to>
      <xdr:col>78</xdr:col>
      <xdr:colOff>69850</xdr:colOff>
      <xdr:row>59</xdr:row>
      <xdr:rowOff>138430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102474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59</xdr:row>
      <xdr:rowOff>131899</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102343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118835</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10169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81099</xdr:rowOff>
    </xdr:from>
    <xdr:to>
      <xdr:col>82</xdr:col>
      <xdr:colOff>158750</xdr:colOff>
      <xdr:row>60</xdr:row>
      <xdr:rowOff>11249</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10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53176</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81099</xdr:rowOff>
    </xdr:from>
    <xdr:to>
      <xdr:col>74</xdr:col>
      <xdr:colOff>31750</xdr:colOff>
      <xdr:row>60</xdr:row>
      <xdr:rowOff>11249</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10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167476</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28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ポイント上昇しているが、類似団体内平均値を下回っている。行財政健全化推進計画に基づき、補助金等の適正化を図る。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81280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5671800" y="6244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72136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4782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76708</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893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76708</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a:off x="13004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元利償還金の減少に伴い、前年度と比較して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ポイント低下しており、類似団体内平均値との差が広がっている。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xmlns=""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xmlns=""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xmlns=""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112304</xdr:rowOff>
    </xdr:from>
    <xdr:to>
      <xdr:col>24</xdr:col>
      <xdr:colOff>25400</xdr:colOff>
      <xdr:row>76</xdr:row>
      <xdr:rowOff>19231</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3987800" y="1297105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xmlns=""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19231</xdr:rowOff>
    </xdr:from>
    <xdr:to>
      <xdr:col>19</xdr:col>
      <xdr:colOff>187325</xdr:colOff>
      <xdr:row>77</xdr:row>
      <xdr:rowOff>4536</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3098800" y="1304943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4536</xdr:rowOff>
    </xdr:from>
    <xdr:to>
      <xdr:col>15</xdr:col>
      <xdr:colOff>98425</xdr:colOff>
      <xdr:row>77</xdr:row>
      <xdr:rowOff>43724</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flipV="1">
          <a:off x="2209800" y="132061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43724</xdr:rowOff>
    </xdr:from>
    <xdr:to>
      <xdr:col>11</xdr:col>
      <xdr:colOff>9525</xdr:colOff>
      <xdr:row>77</xdr:row>
      <xdr:rowOff>56787</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flipV="1">
          <a:off x="1320800" y="13245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xmlns=""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61504</xdr:rowOff>
    </xdr:from>
    <xdr:to>
      <xdr:col>24</xdr:col>
      <xdr:colOff>76200</xdr:colOff>
      <xdr:row>75</xdr:row>
      <xdr:rowOff>163103</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4775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78031</xdr:rowOff>
    </xdr:from>
    <xdr:ext cx="762000" cy="259045"/>
    <xdr:sp macro="" textlink="">
      <xdr:nvSpPr>
        <xdr:cNvPr id="396" name="公債費該当値テキスト">
          <a:extLst>
            <a:ext uri="{FF2B5EF4-FFF2-40B4-BE49-F238E27FC236}">
              <a16:creationId xmlns:a16="http://schemas.microsoft.com/office/drawing/2014/main" xmlns="" id="{00000000-0008-0000-0400-00008C010000}"/>
            </a:ext>
          </a:extLst>
        </xdr:cNvPr>
        <xdr:cNvSpPr txBox="1"/>
      </xdr:nvSpPr>
      <xdr:spPr>
        <a:xfrm>
          <a:off x="4914900"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139881</xdr:rowOff>
    </xdr:from>
    <xdr:to>
      <xdr:col>20</xdr:col>
      <xdr:colOff>38100</xdr:colOff>
      <xdr:row>76</xdr:row>
      <xdr:rowOff>70031</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937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80208</xdr:rowOff>
    </xdr:from>
    <xdr:ext cx="7366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3606800" y="127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125186</xdr:rowOff>
    </xdr:from>
    <xdr:to>
      <xdr:col>15</xdr:col>
      <xdr:colOff>149225</xdr:colOff>
      <xdr:row>77</xdr:row>
      <xdr:rowOff>55336</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3048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65512</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164374</xdr:rowOff>
    </xdr:from>
    <xdr:to>
      <xdr:col>11</xdr:col>
      <xdr:colOff>60325</xdr:colOff>
      <xdr:row>77</xdr:row>
      <xdr:rowOff>94524</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2159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104701</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828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403" name="楕円 402">
          <a:extLst>
            <a:ext uri="{FF2B5EF4-FFF2-40B4-BE49-F238E27FC236}">
              <a16:creationId xmlns:a16="http://schemas.microsoft.com/office/drawing/2014/main" xmlns="" id="{00000000-0008-0000-0400-000093010000}"/>
            </a:ext>
          </a:extLst>
        </xdr:cNvPr>
        <xdr:cNvSpPr/>
      </xdr:nvSpPr>
      <xdr:spPr>
        <a:xfrm>
          <a:off x="1270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過去の下水道事業の積極的な実施による繰出金が多いことが類似団体内平均値を大きく上回っている要因である。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その他経常的に係る経費も含めて、行財政健全化推進計画に基づき、財政運営の適正化を図る。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xmlns=""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xmlns=""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xmlns=""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40132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5671800" y="137058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xmlns=""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110998</xdr:rowOff>
    </xdr:from>
    <xdr:to>
      <xdr:col>78</xdr:col>
      <xdr:colOff>69850</xdr:colOff>
      <xdr:row>79</xdr:row>
      <xdr:rowOff>161289</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4782800" y="136555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110998</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893800" y="13513815"/>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140715</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004800" y="134406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160782</xdr:rowOff>
    </xdr:from>
    <xdr:to>
      <xdr:col>82</xdr:col>
      <xdr:colOff>158750</xdr:colOff>
      <xdr:row>80</xdr:row>
      <xdr:rowOff>90932</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6459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132859</xdr:rowOff>
    </xdr:from>
    <xdr:ext cx="762000" cy="259045"/>
    <xdr:sp macro="" textlink="">
      <xdr:nvSpPr>
        <xdr:cNvPr id="455" name="公債費以外該当値テキスト">
          <a:extLst>
            <a:ext uri="{FF2B5EF4-FFF2-40B4-BE49-F238E27FC236}">
              <a16:creationId xmlns:a16="http://schemas.microsoft.com/office/drawing/2014/main" xmlns="" id="{00000000-0008-0000-0400-0000C7010000}"/>
            </a:ext>
          </a:extLst>
        </xdr:cNvPr>
        <xdr:cNvSpPr txBox="1"/>
      </xdr:nvSpPr>
      <xdr:spPr>
        <a:xfrm>
          <a:off x="165989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62" name="楕円 461">
          <a:extLst>
            <a:ext uri="{FF2B5EF4-FFF2-40B4-BE49-F238E27FC236}">
              <a16:creationId xmlns:a16="http://schemas.microsoft.com/office/drawing/2014/main" xmlns="" id="{00000000-0008-0000-0400-0000CE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14703</xdr:rowOff>
    </xdr:from>
    <xdr:to>
      <xdr:col>29</xdr:col>
      <xdr:colOff>127000</xdr:colOff>
      <xdr:row>16</xdr:row>
      <xdr:rowOff>60472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805528"/>
          <a:ext cx="647700" cy="45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170930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9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60472</xdr:rowOff>
    </xdr:from>
    <xdr:to>
      <xdr:col>26</xdr:col>
      <xdr:colOff>50800</xdr:colOff>
      <xdr:row>16</xdr:row>
      <xdr:rowOff>86075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851297"/>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86075</xdr:rowOff>
    </xdr:from>
    <xdr:to>
      <xdr:col>22</xdr:col>
      <xdr:colOff>114300</xdr:colOff>
      <xdr:row>16</xdr:row>
      <xdr:rowOff>115891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876900"/>
          <a:ext cx="698500" cy="2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104624</xdr:rowOff>
    </xdr:from>
    <xdr:to>
      <xdr:col>18</xdr:col>
      <xdr:colOff>177800</xdr:colOff>
      <xdr:row>16</xdr:row>
      <xdr:rowOff>115891</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895449"/>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135353</xdr:rowOff>
    </xdr:from>
    <xdr:to>
      <xdr:col>29</xdr:col>
      <xdr:colOff>177800</xdr:colOff>
      <xdr:row>16</xdr:row>
      <xdr:rowOff>65503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54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151880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9672</xdr:rowOff>
    </xdr:from>
    <xdr:to>
      <xdr:col>26</xdr:col>
      <xdr:colOff>101600</xdr:colOff>
      <xdr:row>16</xdr:row>
      <xdr:rowOff>111272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80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121449</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69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35275</xdr:rowOff>
    </xdr:from>
    <xdr:to>
      <xdr:col>22</xdr:col>
      <xdr:colOff>165100</xdr:colOff>
      <xdr:row>16</xdr:row>
      <xdr:rowOff>136875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2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147052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65091</xdr:rowOff>
    </xdr:from>
    <xdr:to>
      <xdr:col>19</xdr:col>
      <xdr:colOff>38100</xdr:colOff>
      <xdr:row>16</xdr:row>
      <xdr:rowOff>166691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5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151468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94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53824</xdr:rowOff>
    </xdr:from>
    <xdr:to>
      <xdr:col>15</xdr:col>
      <xdr:colOff>101600</xdr:colOff>
      <xdr:row>16</xdr:row>
      <xdr:rowOff>155424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44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93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xmlns=""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xmlns=""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xmlns=""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296164</xdr:rowOff>
    </xdr:from>
    <xdr:to>
      <xdr:col>29</xdr:col>
      <xdr:colOff>127000</xdr:colOff>
      <xdr:row>36</xdr:row>
      <xdr:rowOff>17043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5003800" y="6906514"/>
          <a:ext cx="647700" cy="6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xmlns=""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168736</xdr:rowOff>
    </xdr:from>
    <xdr:to>
      <xdr:col>26</xdr:col>
      <xdr:colOff>50800</xdr:colOff>
      <xdr:row>35</xdr:row>
      <xdr:rowOff>296164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4305300" y="6779086"/>
          <a:ext cx="698500" cy="12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138202</xdr:rowOff>
    </xdr:from>
    <xdr:to>
      <xdr:col>22</xdr:col>
      <xdr:colOff>114300</xdr:colOff>
      <xdr:row>35</xdr:row>
      <xdr:rowOff>168736</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3606800" y="6748552"/>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117170</xdr:rowOff>
    </xdr:from>
    <xdr:to>
      <xdr:col>18</xdr:col>
      <xdr:colOff>177800</xdr:colOff>
      <xdr:row>35</xdr:row>
      <xdr:rowOff>138202</xdr:rowOff>
    </xdr:to>
    <xdr:cxnSp macro="">
      <xdr:nvCxnSpPr>
        <xdr:cNvPr id="125" name="直線コネクタ 124">
          <a:extLst>
            <a:ext uri="{FF2B5EF4-FFF2-40B4-BE49-F238E27FC236}">
              <a16:creationId xmlns:a16="http://schemas.microsoft.com/office/drawing/2014/main" xmlns="" id="{00000000-0008-0000-0500-00007D000000}"/>
            </a:ext>
          </a:extLst>
        </xdr:cNvPr>
        <xdr:cNvCxnSpPr/>
      </xdr:nvCxnSpPr>
      <xdr:spPr bwMode="auto">
        <a:xfrm>
          <a:off x="2908300" y="6727520"/>
          <a:ext cx="698500" cy="2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309143</xdr:rowOff>
    </xdr:from>
    <xdr:to>
      <xdr:col>29</xdr:col>
      <xdr:colOff>177800</xdr:colOff>
      <xdr:row>36</xdr:row>
      <xdr:rowOff>67843</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5600700" y="691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281220</xdr:rowOff>
    </xdr:from>
    <xdr:ext cx="762000" cy="259045"/>
    <xdr:sp macro="" textlink="">
      <xdr:nvSpPr>
        <xdr:cNvPr id="136" name="人口1人当たり決算額の推移該当値テキスト445">
          <a:extLst>
            <a:ext uri="{FF2B5EF4-FFF2-40B4-BE49-F238E27FC236}">
              <a16:creationId xmlns:a16="http://schemas.microsoft.com/office/drawing/2014/main" xmlns="" id="{00000000-0008-0000-0500-000088000000}"/>
            </a:ext>
          </a:extLst>
        </xdr:cNvPr>
        <xdr:cNvSpPr txBox="1"/>
      </xdr:nvSpPr>
      <xdr:spPr>
        <a:xfrm>
          <a:off x="5740400" y="689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245364</xdr:rowOff>
    </xdr:from>
    <xdr:to>
      <xdr:col>26</xdr:col>
      <xdr:colOff>101600</xdr:colOff>
      <xdr:row>36</xdr:row>
      <xdr:rowOff>4064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953000" y="685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14241</xdr:rowOff>
    </xdr:from>
    <xdr:ext cx="7366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4622800" y="662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117936</xdr:rowOff>
    </xdr:from>
    <xdr:to>
      <xdr:col>22</xdr:col>
      <xdr:colOff>165100</xdr:colOff>
      <xdr:row>35</xdr:row>
      <xdr:rowOff>219536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254500" y="672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229713</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924300" y="649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87402</xdr:rowOff>
    </xdr:from>
    <xdr:to>
      <xdr:col>19</xdr:col>
      <xdr:colOff>38100</xdr:colOff>
      <xdr:row>35</xdr:row>
      <xdr:rowOff>189002</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3556000" y="669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199179</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225800" y="64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66370</xdr:rowOff>
    </xdr:from>
    <xdr:to>
      <xdr:col>15</xdr:col>
      <xdr:colOff>101600</xdr:colOff>
      <xdr:row>35</xdr:row>
      <xdr:rowOff>167970</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2857500" y="667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178147</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2527300" y="644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26,717
26,608
133.72
11,312,250
11,179,591
107,433
6,969,641
9,329,622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84550</xdr:rowOff>
    </xdr:from>
    <xdr:to>
      <xdr:col>24</xdr:col>
      <xdr:colOff>63500</xdr:colOff>
      <xdr:row>36</xdr:row>
      <xdr:rowOff>55480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85300"/>
          <a:ext cx="838200" cy="14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30200</xdr:rowOff>
    </xdr:from>
    <xdr:to>
      <xdr:col>19</xdr:col>
      <xdr:colOff>177800</xdr:colOff>
      <xdr:row>36</xdr:row>
      <xdr:rowOff>55480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202400"/>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30200</xdr:rowOff>
    </xdr:from>
    <xdr:to>
      <xdr:col>15</xdr:col>
      <xdr:colOff>50800</xdr:colOff>
      <xdr:row>36</xdr:row>
      <xdr:rowOff>95714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202400"/>
          <a:ext cx="889000" cy="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5074</xdr:rowOff>
    </xdr:from>
    <xdr:to>
      <xdr:col>10</xdr:col>
      <xdr:colOff>114300</xdr:colOff>
      <xdr:row>36</xdr:row>
      <xdr:rowOff>95714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177274"/>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33750</xdr:rowOff>
    </xdr:from>
    <xdr:to>
      <xdr:col>24</xdr:col>
      <xdr:colOff>114300</xdr:colOff>
      <xdr:row>35</xdr:row>
      <xdr:rowOff>135350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56627</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8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4680</xdr:rowOff>
    </xdr:from>
    <xdr:to>
      <xdr:col>20</xdr:col>
      <xdr:colOff>38100</xdr:colOff>
      <xdr:row>36</xdr:row>
      <xdr:rowOff>106280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1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97407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2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150850</xdr:rowOff>
    </xdr:from>
    <xdr:to>
      <xdr:col>15</xdr:col>
      <xdr:colOff>101600</xdr:colOff>
      <xdr:row>36</xdr:row>
      <xdr:rowOff>81000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72127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2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44914</xdr:rowOff>
    </xdr:from>
    <xdr:to>
      <xdr:col>10</xdr:col>
      <xdr:colOff>165100</xdr:colOff>
      <xdr:row>36</xdr:row>
      <xdr:rowOff>146514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1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137641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125724</xdr:rowOff>
    </xdr:from>
    <xdr:to>
      <xdr:col>6</xdr:col>
      <xdr:colOff>38100</xdr:colOff>
      <xdr:row>36</xdr:row>
      <xdr:rowOff>55874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1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47001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2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129903</xdr:rowOff>
    </xdr:from>
    <xdr:to>
      <xdr:col>24</xdr:col>
      <xdr:colOff>63500</xdr:colOff>
      <xdr:row>57</xdr:row>
      <xdr:rowOff>159033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902553"/>
          <a:ext cx="8382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159033</xdr:rowOff>
    </xdr:from>
    <xdr:to>
      <xdr:col>19</xdr:col>
      <xdr:colOff>177800</xdr:colOff>
      <xdr:row>57</xdr:row>
      <xdr:rowOff>169451</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931683"/>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169451</xdr:rowOff>
    </xdr:from>
    <xdr:to>
      <xdr:col>15</xdr:col>
      <xdr:colOff>50800</xdr:colOff>
      <xdr:row>58</xdr:row>
      <xdr:rowOff>14688</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942101"/>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14688</xdr:rowOff>
    </xdr:from>
    <xdr:to>
      <xdr:col>10</xdr:col>
      <xdr:colOff>114300</xdr:colOff>
      <xdr:row>58</xdr:row>
      <xdr:rowOff>30157</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5878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79103</xdr:rowOff>
    </xdr:from>
    <xdr:to>
      <xdr:col>24</xdr:col>
      <xdr:colOff>114300</xdr:colOff>
      <xdr:row>58</xdr:row>
      <xdr:rowOff>9253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8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165480</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7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108233</xdr:rowOff>
    </xdr:from>
    <xdr:to>
      <xdr:col>20</xdr:col>
      <xdr:colOff>38100</xdr:colOff>
      <xdr:row>58</xdr:row>
      <xdr:rowOff>38383</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29510</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7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118651</xdr:rowOff>
    </xdr:from>
    <xdr:to>
      <xdr:col>15</xdr:col>
      <xdr:colOff>101600</xdr:colOff>
      <xdr:row>58</xdr:row>
      <xdr:rowOff>48801</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39928</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8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135338</xdr:rowOff>
    </xdr:from>
    <xdr:to>
      <xdr:col>10</xdr:col>
      <xdr:colOff>165100</xdr:colOff>
      <xdr:row>58</xdr:row>
      <xdr:rowOff>65488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9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56615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0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150807</xdr:rowOff>
    </xdr:from>
    <xdr:to>
      <xdr:col>6</xdr:col>
      <xdr:colOff>38100</xdr:colOff>
      <xdr:row>58</xdr:row>
      <xdr:rowOff>80957</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9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72084</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0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136689</xdr:rowOff>
    </xdr:from>
    <xdr:to>
      <xdr:col>24</xdr:col>
      <xdr:colOff>63500</xdr:colOff>
      <xdr:row>77</xdr:row>
      <xdr:rowOff>47727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166889"/>
          <a:ext cx="838200" cy="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163285</xdr:rowOff>
    </xdr:from>
    <xdr:to>
      <xdr:col>19</xdr:col>
      <xdr:colOff>177800</xdr:colOff>
      <xdr:row>76</xdr:row>
      <xdr:rowOff>136689</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022035"/>
          <a:ext cx="889000" cy="1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163285</xdr:rowOff>
    </xdr:from>
    <xdr:to>
      <xdr:col>15</xdr:col>
      <xdr:colOff>50800</xdr:colOff>
      <xdr:row>77</xdr:row>
      <xdr:rowOff>558</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022035"/>
          <a:ext cx="889000" cy="1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558</xdr:rowOff>
    </xdr:from>
    <xdr:to>
      <xdr:col>10</xdr:col>
      <xdr:colOff>114300</xdr:colOff>
      <xdr:row>77</xdr:row>
      <xdr:rowOff>30238</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202208"/>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168377</xdr:rowOff>
    </xdr:from>
    <xdr:to>
      <xdr:col>24</xdr:col>
      <xdr:colOff>114300</xdr:colOff>
      <xdr:row>77</xdr:row>
      <xdr:rowOff>98527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19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19804</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0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85889</xdr:rowOff>
    </xdr:from>
    <xdr:to>
      <xdr:col>20</xdr:col>
      <xdr:colOff>38100</xdr:colOff>
      <xdr:row>77</xdr:row>
      <xdr:rowOff>16039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1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32567</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30111" y="128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112484</xdr:rowOff>
    </xdr:from>
    <xdr:to>
      <xdr:col>15</xdr:col>
      <xdr:colOff>101600</xdr:colOff>
      <xdr:row>76</xdr:row>
      <xdr:rowOff>42633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297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59161</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41111" y="127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121208</xdr:rowOff>
    </xdr:from>
    <xdr:to>
      <xdr:col>10</xdr:col>
      <xdr:colOff>165100</xdr:colOff>
      <xdr:row>77</xdr:row>
      <xdr:rowOff>51358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1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67886</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52111" y="129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150888</xdr:rowOff>
    </xdr:from>
    <xdr:to>
      <xdr:col>6</xdr:col>
      <xdr:colOff>38100</xdr:colOff>
      <xdr:row>77</xdr:row>
      <xdr:rowOff>81038</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1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97565</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2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25400</xdr:rowOff>
    </xdr:from>
    <xdr:to>
      <xdr:col>24</xdr:col>
      <xdr:colOff>63500</xdr:colOff>
      <xdr:row>97</xdr:row>
      <xdr:rowOff>141506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656050"/>
          <a:ext cx="838200" cy="1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141506</xdr:rowOff>
    </xdr:from>
    <xdr:to>
      <xdr:col>19</xdr:col>
      <xdr:colOff>177800</xdr:colOff>
      <xdr:row>97</xdr:row>
      <xdr:rowOff>168320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772156"/>
          <a:ext cx="8890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37928</xdr:rowOff>
    </xdr:from>
    <xdr:to>
      <xdr:col>15</xdr:col>
      <xdr:colOff>50800</xdr:colOff>
      <xdr:row>97</xdr:row>
      <xdr:rowOff>168320</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019300" y="16668578"/>
          <a:ext cx="889000" cy="1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37928</xdr:rowOff>
    </xdr:from>
    <xdr:to>
      <xdr:col>10</xdr:col>
      <xdr:colOff>114300</xdr:colOff>
      <xdr:row>98</xdr:row>
      <xdr:rowOff>28395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668578"/>
          <a:ext cx="889000" cy="1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146050</xdr:rowOff>
    </xdr:from>
    <xdr:to>
      <xdr:col>24</xdr:col>
      <xdr:colOff>114300</xdr:colOff>
      <xdr:row>97</xdr:row>
      <xdr:rowOff>76200</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124477</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5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90706</xdr:rowOff>
    </xdr:from>
    <xdr:to>
      <xdr:col>20</xdr:col>
      <xdr:colOff>38100</xdr:colOff>
      <xdr:row>98</xdr:row>
      <xdr:rowOff>20856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7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11983</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8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117520</xdr:rowOff>
    </xdr:from>
    <xdr:to>
      <xdr:col>15</xdr:col>
      <xdr:colOff>101600</xdr:colOff>
      <xdr:row>98</xdr:row>
      <xdr:rowOff>47670</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7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38797</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8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158578</xdr:rowOff>
    </xdr:from>
    <xdr:to>
      <xdr:col>10</xdr:col>
      <xdr:colOff>165100</xdr:colOff>
      <xdr:row>97</xdr:row>
      <xdr:rowOff>88728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6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79855</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7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149045</xdr:rowOff>
    </xdr:from>
    <xdr:to>
      <xdr:col>6</xdr:col>
      <xdr:colOff>38100</xdr:colOff>
      <xdr:row>98</xdr:row>
      <xdr:rowOff>79195</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7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70322</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8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44176</xdr:rowOff>
    </xdr:from>
    <xdr:to>
      <xdr:col>55</xdr:col>
      <xdr:colOff>0</xdr:colOff>
      <xdr:row>37</xdr:row>
      <xdr:rowOff>61610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387826"/>
          <a:ext cx="838200" cy="1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61610</xdr:rowOff>
    </xdr:from>
    <xdr:to>
      <xdr:col>50</xdr:col>
      <xdr:colOff>114300</xdr:colOff>
      <xdr:row>37</xdr:row>
      <xdr:rowOff>71478</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405260"/>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71478</xdr:rowOff>
    </xdr:from>
    <xdr:to>
      <xdr:col>45</xdr:col>
      <xdr:colOff>177800</xdr:colOff>
      <xdr:row>37</xdr:row>
      <xdr:rowOff>85278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415128"/>
          <a:ext cx="889000" cy="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45669</xdr:rowOff>
    </xdr:from>
    <xdr:to>
      <xdr:col>41</xdr:col>
      <xdr:colOff>50800</xdr:colOff>
      <xdr:row>37</xdr:row>
      <xdr:rowOff>85278</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38931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164826</xdr:rowOff>
    </xdr:from>
    <xdr:to>
      <xdr:col>55</xdr:col>
      <xdr:colOff>50800</xdr:colOff>
      <xdr:row>37</xdr:row>
      <xdr:rowOff>94976</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3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143253</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3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10810</xdr:rowOff>
    </xdr:from>
    <xdr:to>
      <xdr:col>50</xdr:col>
      <xdr:colOff>165100</xdr:colOff>
      <xdr:row>37</xdr:row>
      <xdr:rowOff>112410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3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103537</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4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20678</xdr:rowOff>
    </xdr:from>
    <xdr:to>
      <xdr:col>46</xdr:col>
      <xdr:colOff>38100</xdr:colOff>
      <xdr:row>37</xdr:row>
      <xdr:rowOff>122278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3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113405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4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34478</xdr:rowOff>
    </xdr:from>
    <xdr:to>
      <xdr:col>41</xdr:col>
      <xdr:colOff>101600</xdr:colOff>
      <xdr:row>37</xdr:row>
      <xdr:rowOff>136078</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3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127205</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7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166319</xdr:rowOff>
    </xdr:from>
    <xdr:to>
      <xdr:col>36</xdr:col>
      <xdr:colOff>165100</xdr:colOff>
      <xdr:row>37</xdr:row>
      <xdr:rowOff>96469</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87596</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4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64726</xdr:rowOff>
    </xdr:from>
    <xdr:to>
      <xdr:col>55</xdr:col>
      <xdr:colOff>0</xdr:colOff>
      <xdr:row>58</xdr:row>
      <xdr:rowOff>74979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10008826"/>
          <a:ext cx="8382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57143</xdr:rowOff>
    </xdr:from>
    <xdr:to>
      <xdr:col>50</xdr:col>
      <xdr:colOff>114300</xdr:colOff>
      <xdr:row>58</xdr:row>
      <xdr:rowOff>64726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1000124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57143</xdr:rowOff>
    </xdr:from>
    <xdr:to>
      <xdr:col>45</xdr:col>
      <xdr:colOff>177800</xdr:colOff>
      <xdr:row>58</xdr:row>
      <xdr:rowOff>111486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10001243"/>
          <a:ext cx="889000" cy="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111486</xdr:rowOff>
    </xdr:from>
    <xdr:to>
      <xdr:col>41</xdr:col>
      <xdr:colOff>50800</xdr:colOff>
      <xdr:row>58</xdr:row>
      <xdr:rowOff>114835</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10055586"/>
          <a:ext cx="889000" cy="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24179</xdr:rowOff>
    </xdr:from>
    <xdr:to>
      <xdr:col>55</xdr:col>
      <xdr:colOff>50800</xdr:colOff>
      <xdr:row>58</xdr:row>
      <xdr:rowOff>125779</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110556</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8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13926</xdr:rowOff>
    </xdr:from>
    <xdr:to>
      <xdr:col>50</xdr:col>
      <xdr:colOff>165100</xdr:colOff>
      <xdr:row>58</xdr:row>
      <xdr:rowOff>115526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106653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100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6343</xdr:rowOff>
    </xdr:from>
    <xdr:to>
      <xdr:col>46</xdr:col>
      <xdr:colOff>38100</xdr:colOff>
      <xdr:row>58</xdr:row>
      <xdr:rowOff>107943</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99070</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60686</xdr:rowOff>
    </xdr:from>
    <xdr:to>
      <xdr:col>41</xdr:col>
      <xdr:colOff>101600</xdr:colOff>
      <xdr:row>58</xdr:row>
      <xdr:rowOff>162286</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100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153413</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9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64035</xdr:rowOff>
    </xdr:from>
    <xdr:to>
      <xdr:col>36</xdr:col>
      <xdr:colOff>165100</xdr:colOff>
      <xdr:row>58</xdr:row>
      <xdr:rowOff>165635</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100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156762</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1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5961</xdr:rowOff>
    </xdr:from>
    <xdr:to>
      <xdr:col>55</xdr:col>
      <xdr:colOff>0</xdr:colOff>
      <xdr:row>79</xdr:row>
      <xdr:rowOff>25907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550511"/>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5961</xdr:rowOff>
    </xdr:from>
    <xdr:to>
      <xdr:col>50</xdr:col>
      <xdr:colOff>114300</xdr:colOff>
      <xdr:row>79</xdr:row>
      <xdr:rowOff>26947</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3550511"/>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26947</xdr:rowOff>
    </xdr:from>
    <xdr:to>
      <xdr:col>45</xdr:col>
      <xdr:colOff>177800</xdr:colOff>
      <xdr:row>79</xdr:row>
      <xdr:rowOff>27138</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7861300" y="1357149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22493</xdr:rowOff>
    </xdr:from>
    <xdr:to>
      <xdr:col>41</xdr:col>
      <xdr:colOff>50800</xdr:colOff>
      <xdr:row>79</xdr:row>
      <xdr:rowOff>27138</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567043"/>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146557</xdr:rowOff>
    </xdr:from>
    <xdr:to>
      <xdr:col>55</xdr:col>
      <xdr:colOff>50800</xdr:colOff>
      <xdr:row>79</xdr:row>
      <xdr:rowOff>76707</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5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469744"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4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126611</xdr:rowOff>
    </xdr:from>
    <xdr:to>
      <xdr:col>50</xdr:col>
      <xdr:colOff>165100</xdr:colOff>
      <xdr:row>79</xdr:row>
      <xdr:rowOff>56761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4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47888</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5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147597</xdr:rowOff>
    </xdr:from>
    <xdr:to>
      <xdr:col>46</xdr:col>
      <xdr:colOff>38100</xdr:colOff>
      <xdr:row>79</xdr:row>
      <xdr:rowOff>77747</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5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68874</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15428" y="136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147788</xdr:rowOff>
    </xdr:from>
    <xdr:to>
      <xdr:col>41</xdr:col>
      <xdr:colOff>101600</xdr:colOff>
      <xdr:row>79</xdr:row>
      <xdr:rowOff>77938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52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69065</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626428" y="1361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143143</xdr:rowOff>
    </xdr:from>
    <xdr:to>
      <xdr:col>36</xdr:col>
      <xdr:colOff>165100</xdr:colOff>
      <xdr:row>79</xdr:row>
      <xdr:rowOff>73293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5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64420</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37428" y="1360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86523</xdr:rowOff>
    </xdr:from>
    <xdr:to>
      <xdr:col>55</xdr:col>
      <xdr:colOff>0</xdr:colOff>
      <xdr:row>99</xdr:row>
      <xdr:rowOff>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888623"/>
          <a:ext cx="838200" cy="8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137992</xdr:rowOff>
    </xdr:from>
    <xdr:to>
      <xdr:col>50</xdr:col>
      <xdr:colOff>114300</xdr:colOff>
      <xdr:row>99</xdr:row>
      <xdr:rowOff>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8750300" y="16768642"/>
          <a:ext cx="889000" cy="20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137992</xdr:rowOff>
    </xdr:from>
    <xdr:to>
      <xdr:col>45</xdr:col>
      <xdr:colOff>177800</xdr:colOff>
      <xdr:row>99</xdr:row>
      <xdr:rowOff>49936</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7861300" y="16768642"/>
          <a:ext cx="889000" cy="25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49936</xdr:rowOff>
    </xdr:from>
    <xdr:to>
      <xdr:col>41</xdr:col>
      <xdr:colOff>50800</xdr:colOff>
      <xdr:row>99</xdr:row>
      <xdr:rowOff>86404</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6972300" y="17023486"/>
          <a:ext cx="889000" cy="3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35723</xdr:rowOff>
    </xdr:from>
    <xdr:to>
      <xdr:col>55</xdr:col>
      <xdr:colOff>50800</xdr:colOff>
      <xdr:row>98</xdr:row>
      <xdr:rowOff>137323</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83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14150</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68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120653</xdr:rowOff>
    </xdr:from>
    <xdr:to>
      <xdr:col>50</xdr:col>
      <xdr:colOff>165100</xdr:colOff>
      <xdr:row>99</xdr:row>
      <xdr:rowOff>50803</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9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41930</xdr:rowOff>
    </xdr:from>
    <xdr:ext cx="469744"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404428" y="1701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87192</xdr:rowOff>
    </xdr:from>
    <xdr:to>
      <xdr:col>46</xdr:col>
      <xdr:colOff>38100</xdr:colOff>
      <xdr:row>98</xdr:row>
      <xdr:rowOff>17342</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7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8469</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681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170586</xdr:rowOff>
    </xdr:from>
    <xdr:to>
      <xdr:col>41</xdr:col>
      <xdr:colOff>101600</xdr:colOff>
      <xdr:row>99</xdr:row>
      <xdr:rowOff>100736</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9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91863</xdr:rowOff>
    </xdr:from>
    <xdr:ext cx="469744"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626428" y="1706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35604</xdr:rowOff>
    </xdr:from>
    <xdr:to>
      <xdr:col>36</xdr:col>
      <xdr:colOff>165100</xdr:colOff>
      <xdr:row>99</xdr:row>
      <xdr:rowOff>137204</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700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128331</xdr:rowOff>
    </xdr:from>
    <xdr:ext cx="469744"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37428" y="1710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17349</xdr:rowOff>
    </xdr:from>
    <xdr:to>
      <xdr:col>85</xdr:col>
      <xdr:colOff>127000</xdr:colOff>
      <xdr:row>39</xdr:row>
      <xdr:rowOff>42926</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703899"/>
          <a:ext cx="8382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11620</xdr:rowOff>
    </xdr:from>
    <xdr:to>
      <xdr:col>81</xdr:col>
      <xdr:colOff>50800</xdr:colOff>
      <xdr:row>39</xdr:row>
      <xdr:rowOff>17349</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4592300" y="6698170"/>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11620</xdr:rowOff>
    </xdr:from>
    <xdr:to>
      <xdr:col>76</xdr:col>
      <xdr:colOff>114300</xdr:colOff>
      <xdr:row>39</xdr:row>
      <xdr:rowOff>43205</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3703300" y="6698170"/>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43205</xdr:rowOff>
    </xdr:from>
    <xdr:to>
      <xdr:col>71</xdr:col>
      <xdr:colOff>177800</xdr:colOff>
      <xdr:row>39</xdr:row>
      <xdr:rowOff>43447</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2814300" y="6729755"/>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163576</xdr:rowOff>
    </xdr:from>
    <xdr:to>
      <xdr:col>85</xdr:col>
      <xdr:colOff>177800</xdr:colOff>
      <xdr:row>39</xdr:row>
      <xdr:rowOff>93726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78503</xdr:rowOff>
    </xdr:from>
    <xdr:ext cx="378565"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9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137999</xdr:rowOff>
    </xdr:from>
    <xdr:to>
      <xdr:col>81</xdr:col>
      <xdr:colOff>101600</xdr:colOff>
      <xdr:row>39</xdr:row>
      <xdr:rowOff>68149</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6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59276</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46428" y="67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132270</xdr:rowOff>
    </xdr:from>
    <xdr:to>
      <xdr:col>76</xdr:col>
      <xdr:colOff>165100</xdr:colOff>
      <xdr:row>39</xdr:row>
      <xdr:rowOff>62420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6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53547</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357428" y="674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163855</xdr:rowOff>
    </xdr:from>
    <xdr:to>
      <xdr:col>72</xdr:col>
      <xdr:colOff>38100</xdr:colOff>
      <xdr:row>39</xdr:row>
      <xdr:rowOff>94005</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85132</xdr:rowOff>
    </xdr:from>
    <xdr:ext cx="313932"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46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164097</xdr:rowOff>
    </xdr:from>
    <xdr:to>
      <xdr:col>67</xdr:col>
      <xdr:colOff>101600</xdr:colOff>
      <xdr:row>39</xdr:row>
      <xdr:rowOff>94247</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85374</xdr:rowOff>
    </xdr:from>
    <xdr:ext cx="313932"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57333" y="6771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81114</xdr:rowOff>
    </xdr:from>
    <xdr:to>
      <xdr:col>85</xdr:col>
      <xdr:colOff>127000</xdr:colOff>
      <xdr:row>76</xdr:row>
      <xdr:rowOff>107341</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3111314"/>
          <a:ext cx="838200" cy="2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7010</xdr:rowOff>
    </xdr:from>
    <xdr:to>
      <xdr:col>81</xdr:col>
      <xdr:colOff>50800</xdr:colOff>
      <xdr:row>76</xdr:row>
      <xdr:rowOff>81114</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3037210"/>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157835</xdr:rowOff>
    </xdr:from>
    <xdr:to>
      <xdr:col>76</xdr:col>
      <xdr:colOff>114300</xdr:colOff>
      <xdr:row>76</xdr:row>
      <xdr:rowOff>7010</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3703300" y="13016585"/>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152095</xdr:rowOff>
    </xdr:from>
    <xdr:to>
      <xdr:col>71</xdr:col>
      <xdr:colOff>177800</xdr:colOff>
      <xdr:row>75</xdr:row>
      <xdr:rowOff>157835</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3010845"/>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56541</xdr:rowOff>
    </xdr:from>
    <xdr:to>
      <xdr:col>85</xdr:col>
      <xdr:colOff>177800</xdr:colOff>
      <xdr:row>76</xdr:row>
      <xdr:rowOff>158141</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0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34968</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0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30314</xdr:rowOff>
    </xdr:from>
    <xdr:to>
      <xdr:col>81</xdr:col>
      <xdr:colOff>101600</xdr:colOff>
      <xdr:row>76</xdr:row>
      <xdr:rowOff>131914</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06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123041</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1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127660</xdr:rowOff>
    </xdr:from>
    <xdr:to>
      <xdr:col>76</xdr:col>
      <xdr:colOff>165100</xdr:colOff>
      <xdr:row>76</xdr:row>
      <xdr:rowOff>57810</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9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48937</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0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107035</xdr:rowOff>
    </xdr:from>
    <xdr:to>
      <xdr:col>72</xdr:col>
      <xdr:colOff>38100</xdr:colOff>
      <xdr:row>76</xdr:row>
      <xdr:rowOff>37185</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28312</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05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101295</xdr:rowOff>
    </xdr:from>
    <xdr:to>
      <xdr:col>67</xdr:col>
      <xdr:colOff>101600</xdr:colOff>
      <xdr:row>76</xdr:row>
      <xdr:rowOff>31446</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960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22572</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0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128032</xdr:rowOff>
    </xdr:from>
    <xdr:to>
      <xdr:col>85</xdr:col>
      <xdr:colOff>127000</xdr:colOff>
      <xdr:row>98</xdr:row>
      <xdr:rowOff>132088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5481300" y="16930132"/>
          <a:ext cx="8382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126834</xdr:rowOff>
    </xdr:from>
    <xdr:to>
      <xdr:col>81</xdr:col>
      <xdr:colOff>50800</xdr:colOff>
      <xdr:row>98</xdr:row>
      <xdr:rowOff>128032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4592300" y="16928934"/>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124338</xdr:rowOff>
    </xdr:from>
    <xdr:to>
      <xdr:col>76</xdr:col>
      <xdr:colOff>114300</xdr:colOff>
      <xdr:row>98</xdr:row>
      <xdr:rowOff>126834</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926438"/>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124338</xdr:rowOff>
    </xdr:from>
    <xdr:to>
      <xdr:col>71</xdr:col>
      <xdr:colOff>177800</xdr:colOff>
      <xdr:row>98</xdr:row>
      <xdr:rowOff>125467</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926438"/>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81288</xdr:rowOff>
    </xdr:from>
    <xdr:to>
      <xdr:col>85</xdr:col>
      <xdr:colOff>177800</xdr:colOff>
      <xdr:row>99</xdr:row>
      <xdr:rowOff>11438</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8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77232</xdr:rowOff>
    </xdr:from>
    <xdr:to>
      <xdr:col>81</xdr:col>
      <xdr:colOff>101600</xdr:colOff>
      <xdr:row>99</xdr:row>
      <xdr:rowOff>7382</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8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169959</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46428" y="1697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76034</xdr:rowOff>
    </xdr:from>
    <xdr:to>
      <xdr:col>76</xdr:col>
      <xdr:colOff>165100</xdr:colOff>
      <xdr:row>99</xdr:row>
      <xdr:rowOff>6184</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7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168761</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57428" y="1697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73538</xdr:rowOff>
    </xdr:from>
    <xdr:to>
      <xdr:col>72</xdr:col>
      <xdr:colOff>38100</xdr:colOff>
      <xdr:row>99</xdr:row>
      <xdr:rowOff>3688</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8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166265</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696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74667</xdr:rowOff>
    </xdr:from>
    <xdr:to>
      <xdr:col>67</xdr:col>
      <xdr:colOff>101600</xdr:colOff>
      <xdr:row>99</xdr:row>
      <xdr:rowOff>4817</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167394</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79428" y="1696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xmlns=""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xmlns=""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xmlns=""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86175</xdr:rowOff>
    </xdr:from>
    <xdr:to>
      <xdr:col>116</xdr:col>
      <xdr:colOff>63500</xdr:colOff>
      <xdr:row>39</xdr:row>
      <xdr:rowOff>87089</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1323300" y="677272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xmlns=""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84411</xdr:rowOff>
    </xdr:from>
    <xdr:to>
      <xdr:col>111</xdr:col>
      <xdr:colOff>177800</xdr:colOff>
      <xdr:row>39</xdr:row>
      <xdr:rowOff>87089</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0434300" y="6770961"/>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82386</xdr:rowOff>
    </xdr:from>
    <xdr:to>
      <xdr:col>107</xdr:col>
      <xdr:colOff>50800</xdr:colOff>
      <xdr:row>39</xdr:row>
      <xdr:rowOff>84411</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9545300" y="6768936"/>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77651</xdr:rowOff>
    </xdr:from>
    <xdr:to>
      <xdr:col>102</xdr:col>
      <xdr:colOff>114300</xdr:colOff>
      <xdr:row>39</xdr:row>
      <xdr:rowOff>82386</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8656300" y="676420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35375</xdr:rowOff>
    </xdr:from>
    <xdr:to>
      <xdr:col>116</xdr:col>
      <xdr:colOff>114300</xdr:colOff>
      <xdr:row>39</xdr:row>
      <xdr:rowOff>136975</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2110700" y="67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121752</xdr:rowOff>
    </xdr:from>
    <xdr:ext cx="378565" cy="259045"/>
    <xdr:sp macro="" textlink="">
      <xdr:nvSpPr>
        <xdr:cNvPr id="759" name="投資及び出資金該当値テキスト">
          <a:extLst>
            <a:ext uri="{FF2B5EF4-FFF2-40B4-BE49-F238E27FC236}">
              <a16:creationId xmlns:a16="http://schemas.microsoft.com/office/drawing/2014/main" xmlns="" id="{00000000-0008-0000-0600-0000F7020000}"/>
            </a:ext>
          </a:extLst>
        </xdr:cNvPr>
        <xdr:cNvSpPr txBox="1"/>
      </xdr:nvSpPr>
      <xdr:spPr>
        <a:xfrm>
          <a:off x="22212300" y="663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36289</xdr:rowOff>
    </xdr:from>
    <xdr:to>
      <xdr:col>112</xdr:col>
      <xdr:colOff>38100</xdr:colOff>
      <xdr:row>39</xdr:row>
      <xdr:rowOff>137889</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1272500" y="67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129016</xdr:rowOff>
    </xdr:from>
    <xdr:ext cx="378565"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4017" y="681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33611</xdr:rowOff>
    </xdr:from>
    <xdr:to>
      <xdr:col>107</xdr:col>
      <xdr:colOff>101600</xdr:colOff>
      <xdr:row>39</xdr:row>
      <xdr:rowOff>135211</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0383500" y="67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126338</xdr:rowOff>
    </xdr:from>
    <xdr:ext cx="378565"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0245017" y="681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31586</xdr:rowOff>
    </xdr:from>
    <xdr:to>
      <xdr:col>102</xdr:col>
      <xdr:colOff>165100</xdr:colOff>
      <xdr:row>39</xdr:row>
      <xdr:rowOff>133186</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9494500" y="67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124313</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9356017" y="681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26851</xdr:rowOff>
    </xdr:from>
    <xdr:to>
      <xdr:col>98</xdr:col>
      <xdr:colOff>38100</xdr:colOff>
      <xdr:row>39</xdr:row>
      <xdr:rowOff>128451</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8605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119578</xdr:rowOff>
    </xdr:from>
    <xdr:ext cx="378565"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7017" y="680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71310</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9158160"/>
          <a:ext cx="1269" cy="1001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17987</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71310</xdr:rowOff>
    </xdr:from>
    <xdr:to>
      <xdr:col>116</xdr:col>
      <xdr:colOff>152400</xdr:colOff>
      <xdr:row>53</xdr:row>
      <xdr:rowOff>71310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915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14542</xdr:rowOff>
    </xdr:from>
    <xdr:to>
      <xdr:col>116</xdr:col>
      <xdr:colOff>63500</xdr:colOff>
      <xdr:row>53</xdr:row>
      <xdr:rowOff>71310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9101392"/>
          <a:ext cx="8382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126268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898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147841</xdr:rowOff>
    </xdr:from>
    <xdr:to>
      <xdr:col>116</xdr:col>
      <xdr:colOff>114300</xdr:colOff>
      <xdr:row>58</xdr:row>
      <xdr:rowOff>77991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112116</xdr:rowOff>
    </xdr:from>
    <xdr:to>
      <xdr:col>111</xdr:col>
      <xdr:colOff>177800</xdr:colOff>
      <xdr:row>53</xdr:row>
      <xdr:rowOff>14542</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9027516"/>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146279</xdr:rowOff>
    </xdr:from>
    <xdr:to>
      <xdr:col>112</xdr:col>
      <xdr:colOff>38100</xdr:colOff>
      <xdr:row>58</xdr:row>
      <xdr:rowOff>76429</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67556</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124117</xdr:rowOff>
    </xdr:from>
    <xdr:to>
      <xdr:col>107</xdr:col>
      <xdr:colOff>50800</xdr:colOff>
      <xdr:row>52</xdr:row>
      <xdr:rowOff>112116</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8868067"/>
          <a:ext cx="889000" cy="1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126581</xdr:rowOff>
    </xdr:from>
    <xdr:to>
      <xdr:col>107</xdr:col>
      <xdr:colOff>101600</xdr:colOff>
      <xdr:row>58</xdr:row>
      <xdr:rowOff>56731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47858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109182</xdr:rowOff>
    </xdr:from>
    <xdr:to>
      <xdr:col>102</xdr:col>
      <xdr:colOff>114300</xdr:colOff>
      <xdr:row>51</xdr:row>
      <xdr:rowOff>124117</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8853132"/>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79832</xdr:rowOff>
    </xdr:from>
    <xdr:to>
      <xdr:col>102</xdr:col>
      <xdr:colOff>165100</xdr:colOff>
      <xdr:row>58</xdr:row>
      <xdr:rowOff>9982</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1109</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9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71945</xdr:rowOff>
    </xdr:from>
    <xdr:to>
      <xdr:col>98</xdr:col>
      <xdr:colOff>38100</xdr:colOff>
      <xdr:row>58</xdr:row>
      <xdr:rowOff>2095</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164672</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20510</xdr:rowOff>
    </xdr:from>
    <xdr:to>
      <xdr:col>116</xdr:col>
      <xdr:colOff>114300</xdr:colOff>
      <xdr:row>53</xdr:row>
      <xdr:rowOff>122110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1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144987</xdr:rowOff>
    </xdr:from>
    <xdr:ext cx="534377"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0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135192</xdr:rowOff>
    </xdr:from>
    <xdr:to>
      <xdr:col>112</xdr:col>
      <xdr:colOff>38100</xdr:colOff>
      <xdr:row>53</xdr:row>
      <xdr:rowOff>65342</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0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81869</xdr:rowOff>
    </xdr:from>
    <xdr:ext cx="534377"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56111" y="88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61316</xdr:rowOff>
    </xdr:from>
    <xdr:to>
      <xdr:col>107</xdr:col>
      <xdr:colOff>101600</xdr:colOff>
      <xdr:row>52</xdr:row>
      <xdr:rowOff>162916</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89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7993</xdr:rowOff>
    </xdr:from>
    <xdr:ext cx="534377"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67111" y="875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73317</xdr:rowOff>
    </xdr:from>
    <xdr:to>
      <xdr:col>102</xdr:col>
      <xdr:colOff>165100</xdr:colOff>
      <xdr:row>52</xdr:row>
      <xdr:rowOff>3467</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8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19994</xdr:rowOff>
    </xdr:from>
    <xdr:ext cx="534377"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278111" y="85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58382</xdr:rowOff>
    </xdr:from>
    <xdr:to>
      <xdr:col>98</xdr:col>
      <xdr:colOff>38100</xdr:colOff>
      <xdr:row>51</xdr:row>
      <xdr:rowOff>159982</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88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5059</xdr:rowOff>
    </xdr:from>
    <xdr:ext cx="534377"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389111" y="85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4064</xdr:rowOff>
    </xdr:from>
    <xdr:to>
      <xdr:col>116</xdr:col>
      <xdr:colOff>63500</xdr:colOff>
      <xdr:row>74</xdr:row>
      <xdr:rowOff>42431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1323300" y="12691364"/>
          <a:ext cx="8382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42431</xdr:rowOff>
    </xdr:from>
    <xdr:to>
      <xdr:col>111</xdr:col>
      <xdr:colOff>177800</xdr:colOff>
      <xdr:row>74</xdr:row>
      <xdr:rowOff>79502</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0434300" y="12729731"/>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79502</xdr:rowOff>
    </xdr:from>
    <xdr:to>
      <xdr:col>107</xdr:col>
      <xdr:colOff>50800</xdr:colOff>
      <xdr:row>74</xdr:row>
      <xdr:rowOff>95847</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9545300" y="1276680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85103</xdr:rowOff>
    </xdr:from>
    <xdr:to>
      <xdr:col>102</xdr:col>
      <xdr:colOff>114300</xdr:colOff>
      <xdr:row>74</xdr:row>
      <xdr:rowOff>95847</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656300" y="1277240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124714</xdr:rowOff>
    </xdr:from>
    <xdr:to>
      <xdr:col>116</xdr:col>
      <xdr:colOff>114300</xdr:colOff>
      <xdr:row>74</xdr:row>
      <xdr:rowOff>54864</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26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147591</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24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163081</xdr:rowOff>
    </xdr:from>
    <xdr:to>
      <xdr:col>112</xdr:col>
      <xdr:colOff>38100</xdr:colOff>
      <xdr:row>74</xdr:row>
      <xdr:rowOff>93231</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26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109758</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24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28702</xdr:rowOff>
    </xdr:from>
    <xdr:to>
      <xdr:col>107</xdr:col>
      <xdr:colOff>101600</xdr:colOff>
      <xdr:row>74</xdr:row>
      <xdr:rowOff>130302</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27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146829</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24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45047</xdr:rowOff>
    </xdr:from>
    <xdr:to>
      <xdr:col>102</xdr:col>
      <xdr:colOff>165100</xdr:colOff>
      <xdr:row>74</xdr:row>
      <xdr:rowOff>146647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27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163174</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250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34303</xdr:rowOff>
    </xdr:from>
    <xdr:to>
      <xdr:col>98</xdr:col>
      <xdr:colOff>38100</xdr:colOff>
      <xdr:row>74</xdr:row>
      <xdr:rowOff>135903</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27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152430</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24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xmlns=""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7" name="前年度繰上充用金最小値テキスト">
          <a:extLst>
            <a:ext uri="{FF2B5EF4-FFF2-40B4-BE49-F238E27FC236}">
              <a16:creationId xmlns:a16="http://schemas.microsoft.com/office/drawing/2014/main" xmlns="" id="{00000000-0008-0000-0600-00008B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9" name="前年度繰上充用金最大値テキスト">
          <a:extLst>
            <a:ext uri="{FF2B5EF4-FFF2-40B4-BE49-F238E27FC236}">
              <a16:creationId xmlns:a16="http://schemas.microsoft.com/office/drawing/2014/main" xmlns="" id="{00000000-0008-0000-0600-00008D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2" name="前年度繰上充用金平均値テキスト">
          <a:extLst>
            <a:ext uri="{FF2B5EF4-FFF2-40B4-BE49-F238E27FC236}">
              <a16:creationId xmlns:a16="http://schemas.microsoft.com/office/drawing/2014/main" xmlns="" id="{00000000-0008-0000-0600-000090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a:extLst>
            <a:ext uri="{FF2B5EF4-FFF2-40B4-BE49-F238E27FC236}">
              <a16:creationId xmlns:a16="http://schemas.microsoft.com/office/drawing/2014/main" xmlns="" id="{00000000-0008-0000-0600-000098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1" name="前年度繰上充用金該当値テキスト">
          <a:extLst>
            <a:ext uri="{FF2B5EF4-FFF2-40B4-BE49-F238E27FC236}">
              <a16:creationId xmlns:a16="http://schemas.microsoft.com/office/drawing/2014/main" xmlns="" id="{00000000-0008-0000-0600-0000A3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xmlns=""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xmlns=""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貸付金について、類似団体内平均値を大きく上回っているが、制度融資の預託金が大部分を占めている。また、繰出金の数値が高いのは、過去の下水道事業の積極的な実施によるものである。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多くの項目において類似団体内平均値を下回っているが、行財政健全化推進計画に基づき、低コストかつ質の高い行政サービスの提供に努める。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26,717
26,608
133.72
11,312,250
11,179,591
107,433
6,969,641
9,329,622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34871</xdr:rowOff>
    </xdr:from>
    <xdr:to>
      <xdr:col>24</xdr:col>
      <xdr:colOff>63500</xdr:colOff>
      <xdr:row>35</xdr:row>
      <xdr:rowOff>67528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03562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67528</xdr:rowOff>
    </xdr:from>
    <xdr:to>
      <xdr:col>19</xdr:col>
      <xdr:colOff>177800</xdr:colOff>
      <xdr:row>35</xdr:row>
      <xdr:rowOff>77325</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06827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77325</xdr:rowOff>
    </xdr:from>
    <xdr:to>
      <xdr:col>15</xdr:col>
      <xdr:colOff>50800</xdr:colOff>
      <xdr:row>35</xdr:row>
      <xdr:rowOff>124025</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078075"/>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106716</xdr:rowOff>
    </xdr:from>
    <xdr:to>
      <xdr:col>10</xdr:col>
      <xdr:colOff>114300</xdr:colOff>
      <xdr:row>35</xdr:row>
      <xdr:rowOff>124025</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936016"/>
          <a:ext cx="889000" cy="18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155521</xdr:rowOff>
    </xdr:from>
    <xdr:to>
      <xdr:col>24</xdr:col>
      <xdr:colOff>114300</xdr:colOff>
      <xdr:row>35</xdr:row>
      <xdr:rowOff>85671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6948</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83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16728</xdr:rowOff>
    </xdr:from>
    <xdr:to>
      <xdr:col>20</xdr:col>
      <xdr:colOff>38100</xdr:colOff>
      <xdr:row>35</xdr:row>
      <xdr:rowOff>118328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134855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26525</xdr:rowOff>
    </xdr:from>
    <xdr:to>
      <xdr:col>15</xdr:col>
      <xdr:colOff>101600</xdr:colOff>
      <xdr:row>35</xdr:row>
      <xdr:rowOff>128125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144652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73225</xdr:rowOff>
    </xdr:from>
    <xdr:to>
      <xdr:col>10</xdr:col>
      <xdr:colOff>165100</xdr:colOff>
      <xdr:row>36</xdr:row>
      <xdr:rowOff>3375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19902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84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55916</xdr:rowOff>
    </xdr:from>
    <xdr:to>
      <xdr:col>6</xdr:col>
      <xdr:colOff>38100</xdr:colOff>
      <xdr:row>34</xdr:row>
      <xdr:rowOff>157516</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2593</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66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100835</xdr:rowOff>
    </xdr:from>
    <xdr:to>
      <xdr:col>24</xdr:col>
      <xdr:colOff>63500</xdr:colOff>
      <xdr:row>58</xdr:row>
      <xdr:rowOff>130846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10044935"/>
          <a:ext cx="8382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129511</xdr:rowOff>
    </xdr:from>
    <xdr:to>
      <xdr:col>19</xdr:col>
      <xdr:colOff>177800</xdr:colOff>
      <xdr:row>58</xdr:row>
      <xdr:rowOff>130846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73611"/>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129511</xdr:rowOff>
    </xdr:from>
    <xdr:to>
      <xdr:col>15</xdr:col>
      <xdr:colOff>50800</xdr:colOff>
      <xdr:row>58</xdr:row>
      <xdr:rowOff>132087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073611"/>
          <a:ext cx="889000" cy="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111507</xdr:rowOff>
    </xdr:from>
    <xdr:to>
      <xdr:col>10</xdr:col>
      <xdr:colOff>114300</xdr:colOff>
      <xdr:row>58</xdr:row>
      <xdr:rowOff>132087</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55607"/>
          <a:ext cx="889000" cy="2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50035</xdr:rowOff>
    </xdr:from>
    <xdr:to>
      <xdr:col>24</xdr:col>
      <xdr:colOff>114300</xdr:colOff>
      <xdr:row>58</xdr:row>
      <xdr:rowOff>151635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9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136412</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0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80046</xdr:rowOff>
    </xdr:from>
    <xdr:to>
      <xdr:col>20</xdr:col>
      <xdr:colOff>38100</xdr:colOff>
      <xdr:row>59</xdr:row>
      <xdr:rowOff>10196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1323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1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78711</xdr:rowOff>
    </xdr:from>
    <xdr:to>
      <xdr:col>15</xdr:col>
      <xdr:colOff>101600</xdr:colOff>
      <xdr:row>59</xdr:row>
      <xdr:rowOff>8861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171438</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11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81287</xdr:rowOff>
    </xdr:from>
    <xdr:to>
      <xdr:col>10</xdr:col>
      <xdr:colOff>165100</xdr:colOff>
      <xdr:row>59</xdr:row>
      <xdr:rowOff>11437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2564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60707</xdr:rowOff>
    </xdr:from>
    <xdr:to>
      <xdr:col>6</xdr:col>
      <xdr:colOff>38100</xdr:colOff>
      <xdr:row>58</xdr:row>
      <xdr:rowOff>162307</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153434</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0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xmlns=""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xmlns=""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xmlns=""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39181</xdr:rowOff>
    </xdr:from>
    <xdr:to>
      <xdr:col>24</xdr:col>
      <xdr:colOff>63500</xdr:colOff>
      <xdr:row>78</xdr:row>
      <xdr:rowOff>74909</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3797300" y="13412281"/>
          <a:ext cx="8382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xmlns=""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74909</xdr:rowOff>
    </xdr:from>
    <xdr:to>
      <xdr:col>19</xdr:col>
      <xdr:colOff>177800</xdr:colOff>
      <xdr:row>78</xdr:row>
      <xdr:rowOff>101409</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908300" y="13448009"/>
          <a:ext cx="889000" cy="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15602</xdr:rowOff>
    </xdr:from>
    <xdr:to>
      <xdr:col>15</xdr:col>
      <xdr:colOff>50800</xdr:colOff>
      <xdr:row>78</xdr:row>
      <xdr:rowOff>101409</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a:off x="2019300" y="13388702"/>
          <a:ext cx="889000" cy="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15602</xdr:rowOff>
    </xdr:from>
    <xdr:to>
      <xdr:col>10</xdr:col>
      <xdr:colOff>114300</xdr:colOff>
      <xdr:row>78</xdr:row>
      <xdr:rowOff>113705</xdr:rowOff>
    </xdr:to>
    <xdr:cxnSp macro="">
      <xdr:nvCxnSpPr>
        <xdr:cNvPr id="191" name="直線コネクタ 190">
          <a:extLst>
            <a:ext uri="{FF2B5EF4-FFF2-40B4-BE49-F238E27FC236}">
              <a16:creationId xmlns:a16="http://schemas.microsoft.com/office/drawing/2014/main" xmlns="" id="{00000000-0008-0000-0700-0000BF000000}"/>
            </a:ext>
          </a:extLst>
        </xdr:cNvPr>
        <xdr:cNvCxnSpPr/>
      </xdr:nvCxnSpPr>
      <xdr:spPr>
        <a:xfrm flipV="1">
          <a:off x="1130300" y="13388702"/>
          <a:ext cx="889000" cy="9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xmlns=""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159831</xdr:rowOff>
    </xdr:from>
    <xdr:to>
      <xdr:col>24</xdr:col>
      <xdr:colOff>114300</xdr:colOff>
      <xdr:row>78</xdr:row>
      <xdr:rowOff>89981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4584700" y="133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138258</xdr:rowOff>
    </xdr:from>
    <xdr:ext cx="599010" cy="259045"/>
    <xdr:sp macro="" textlink="">
      <xdr:nvSpPr>
        <xdr:cNvPr id="202" name="民生費該当値テキスト">
          <a:extLst>
            <a:ext uri="{FF2B5EF4-FFF2-40B4-BE49-F238E27FC236}">
              <a16:creationId xmlns:a16="http://schemas.microsoft.com/office/drawing/2014/main" xmlns="" id="{00000000-0008-0000-0700-0000CA000000}"/>
            </a:ext>
          </a:extLst>
        </xdr:cNvPr>
        <xdr:cNvSpPr txBox="1"/>
      </xdr:nvSpPr>
      <xdr:spPr>
        <a:xfrm>
          <a:off x="4686300" y="1333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24109</xdr:rowOff>
    </xdr:from>
    <xdr:to>
      <xdr:col>20</xdr:col>
      <xdr:colOff>38100</xdr:colOff>
      <xdr:row>78</xdr:row>
      <xdr:rowOff>125709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3746500" y="133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116836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3497795" y="1348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50609</xdr:rowOff>
    </xdr:from>
    <xdr:to>
      <xdr:col>15</xdr:col>
      <xdr:colOff>101600</xdr:colOff>
      <xdr:row>78</xdr:row>
      <xdr:rowOff>152209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28575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143336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2608795" y="1351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136252</xdr:rowOff>
    </xdr:from>
    <xdr:to>
      <xdr:col>10</xdr:col>
      <xdr:colOff>165100</xdr:colOff>
      <xdr:row>78</xdr:row>
      <xdr:rowOff>66402</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968500" y="133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57529</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1719795" y="1343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62905</xdr:rowOff>
    </xdr:from>
    <xdr:to>
      <xdr:col>6</xdr:col>
      <xdr:colOff>38100</xdr:colOff>
      <xdr:row>78</xdr:row>
      <xdr:rowOff>164505</xdr:rowOff>
    </xdr:to>
    <xdr:sp macro="" textlink="">
      <xdr:nvSpPr>
        <xdr:cNvPr id="209" name="楕円 208">
          <a:extLst>
            <a:ext uri="{FF2B5EF4-FFF2-40B4-BE49-F238E27FC236}">
              <a16:creationId xmlns:a16="http://schemas.microsoft.com/office/drawing/2014/main" xmlns="" id="{00000000-0008-0000-0700-0000D1000000}"/>
            </a:ext>
          </a:extLst>
        </xdr:cNvPr>
        <xdr:cNvSpPr/>
      </xdr:nvSpPr>
      <xdr:spPr>
        <a:xfrm>
          <a:off x="1079500" y="134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155632</xdr:rowOff>
    </xdr:from>
    <xdr:ext cx="599010"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830795" y="13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13269</xdr:rowOff>
    </xdr:from>
    <xdr:to>
      <xdr:col>24</xdr:col>
      <xdr:colOff>63500</xdr:colOff>
      <xdr:row>98</xdr:row>
      <xdr:rowOff>13277</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3797300" y="16815369"/>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13269</xdr:rowOff>
    </xdr:from>
    <xdr:to>
      <xdr:col>19</xdr:col>
      <xdr:colOff>177800</xdr:colOff>
      <xdr:row>98</xdr:row>
      <xdr:rowOff>22794</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81536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22794</xdr:rowOff>
    </xdr:from>
    <xdr:to>
      <xdr:col>15</xdr:col>
      <xdr:colOff>50800</xdr:colOff>
      <xdr:row>98</xdr:row>
      <xdr:rowOff>24036</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824894"/>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24036</xdr:rowOff>
    </xdr:from>
    <xdr:to>
      <xdr:col>10</xdr:col>
      <xdr:colOff>114300</xdr:colOff>
      <xdr:row>98</xdr:row>
      <xdr:rowOff>25233</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826136"/>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133927</xdr:rowOff>
    </xdr:from>
    <xdr:to>
      <xdr:col>24</xdr:col>
      <xdr:colOff>114300</xdr:colOff>
      <xdr:row>98</xdr:row>
      <xdr:rowOff>64077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7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48854</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67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133919</xdr:rowOff>
    </xdr:from>
    <xdr:to>
      <xdr:col>20</xdr:col>
      <xdr:colOff>38100</xdr:colOff>
      <xdr:row>98</xdr:row>
      <xdr:rowOff>64069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7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55196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85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143444</xdr:rowOff>
    </xdr:from>
    <xdr:to>
      <xdr:col>15</xdr:col>
      <xdr:colOff>101600</xdr:colOff>
      <xdr:row>98</xdr:row>
      <xdr:rowOff>73594</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7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64721</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144686</xdr:rowOff>
    </xdr:from>
    <xdr:to>
      <xdr:col>10</xdr:col>
      <xdr:colOff>165100</xdr:colOff>
      <xdr:row>98</xdr:row>
      <xdr:rowOff>74836</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7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65963</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8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145883</xdr:rowOff>
    </xdr:from>
    <xdr:to>
      <xdr:col>6</xdr:col>
      <xdr:colOff>38100</xdr:colOff>
      <xdr:row>98</xdr:row>
      <xdr:rowOff>76033</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7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67160</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86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33858</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520258"/>
          <a:ext cx="1270" cy="113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151985</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52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33858</xdr:rowOff>
    </xdr:from>
    <xdr:to>
      <xdr:col>55</xdr:col>
      <xdr:colOff>88900</xdr:colOff>
      <xdr:row>32</xdr:row>
      <xdr:rowOff>33858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52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3683</xdr:rowOff>
    </xdr:from>
    <xdr:to>
      <xdr:col>55</xdr:col>
      <xdr:colOff>0</xdr:colOff>
      <xdr:row>35</xdr:row>
      <xdr:rowOff>32487</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5832983"/>
          <a:ext cx="838200" cy="2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4234</xdr:rowOff>
    </xdr:from>
    <xdr:ext cx="469744"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347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25807</xdr:rowOff>
    </xdr:from>
    <xdr:to>
      <xdr:col>55</xdr:col>
      <xdr:colOff>50800</xdr:colOff>
      <xdr:row>37</xdr:row>
      <xdr:rowOff>127407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93523</xdr:rowOff>
    </xdr:from>
    <xdr:to>
      <xdr:col>50</xdr:col>
      <xdr:colOff>114300</xdr:colOff>
      <xdr:row>34</xdr:row>
      <xdr:rowOff>3683</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5237023"/>
          <a:ext cx="889000" cy="5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13691</xdr:rowOff>
    </xdr:from>
    <xdr:to>
      <xdr:col>50</xdr:col>
      <xdr:colOff>165100</xdr:colOff>
      <xdr:row>37</xdr:row>
      <xdr:rowOff>115291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106418</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04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93523</xdr:rowOff>
    </xdr:from>
    <xdr:to>
      <xdr:col>45</xdr:col>
      <xdr:colOff>177800</xdr:colOff>
      <xdr:row>35</xdr:row>
      <xdr:rowOff>10541</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5237023"/>
          <a:ext cx="889000" cy="77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157709</xdr:rowOff>
    </xdr:from>
    <xdr:to>
      <xdr:col>46</xdr:col>
      <xdr:colOff>38100</xdr:colOff>
      <xdr:row>37</xdr:row>
      <xdr:rowOff>87859</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78986</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15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164160</xdr:rowOff>
    </xdr:from>
    <xdr:to>
      <xdr:col>41</xdr:col>
      <xdr:colOff>50800</xdr:colOff>
      <xdr:row>35</xdr:row>
      <xdr:rowOff>10541</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599346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156794</xdr:rowOff>
    </xdr:from>
    <xdr:to>
      <xdr:col>41</xdr:col>
      <xdr:colOff>101600</xdr:colOff>
      <xdr:row>37</xdr:row>
      <xdr:rowOff>86944</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78071</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35323</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153137</xdr:rowOff>
    </xdr:from>
    <xdr:to>
      <xdr:col>55</xdr:col>
      <xdr:colOff>50800</xdr:colOff>
      <xdr:row>35</xdr:row>
      <xdr:rowOff>83287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59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4564</xdr:rowOff>
    </xdr:from>
    <xdr:ext cx="469744"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58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124333</xdr:rowOff>
    </xdr:from>
    <xdr:to>
      <xdr:col>50</xdr:col>
      <xdr:colOff>165100</xdr:colOff>
      <xdr:row>34</xdr:row>
      <xdr:rowOff>54483</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71010</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04428" y="555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42723</xdr:rowOff>
    </xdr:from>
    <xdr:to>
      <xdr:col>46</xdr:col>
      <xdr:colOff>38100</xdr:colOff>
      <xdr:row>30</xdr:row>
      <xdr:rowOff>144323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160850</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496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131191</xdr:rowOff>
    </xdr:from>
    <xdr:to>
      <xdr:col>41</xdr:col>
      <xdr:colOff>101600</xdr:colOff>
      <xdr:row>35</xdr:row>
      <xdr:rowOff>61341</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77868</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113360</xdr:rowOff>
    </xdr:from>
    <xdr:to>
      <xdr:col>36</xdr:col>
      <xdr:colOff>165100</xdr:colOff>
      <xdr:row>35</xdr:row>
      <xdr:rowOff>43510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60037</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7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6731</xdr:rowOff>
    </xdr:from>
    <xdr:to>
      <xdr:col>55</xdr:col>
      <xdr:colOff>0</xdr:colOff>
      <xdr:row>58</xdr:row>
      <xdr:rowOff>107366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9950831"/>
          <a:ext cx="838200" cy="1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6731</xdr:rowOff>
    </xdr:from>
    <xdr:to>
      <xdr:col>50</xdr:col>
      <xdr:colOff>114300</xdr:colOff>
      <xdr:row>58</xdr:row>
      <xdr:rowOff>98387</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950831"/>
          <a:ext cx="889000" cy="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98387</xdr:rowOff>
    </xdr:from>
    <xdr:to>
      <xdr:col>45</xdr:col>
      <xdr:colOff>177800</xdr:colOff>
      <xdr:row>58</xdr:row>
      <xdr:rowOff>109982</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7861300" y="10042487"/>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105283</xdr:rowOff>
    </xdr:from>
    <xdr:to>
      <xdr:col>41</xdr:col>
      <xdr:colOff>50800</xdr:colOff>
      <xdr:row>58</xdr:row>
      <xdr:rowOff>109982</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1004938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56566</xdr:rowOff>
    </xdr:from>
    <xdr:to>
      <xdr:col>55</xdr:col>
      <xdr:colOff>50800</xdr:colOff>
      <xdr:row>58</xdr:row>
      <xdr:rowOff>158166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100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142943</xdr:rowOff>
    </xdr:from>
    <xdr:ext cx="469744"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9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127381</xdr:rowOff>
    </xdr:from>
    <xdr:to>
      <xdr:col>50</xdr:col>
      <xdr:colOff>165100</xdr:colOff>
      <xdr:row>58</xdr:row>
      <xdr:rowOff>57531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9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48658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99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47587</xdr:rowOff>
    </xdr:from>
    <xdr:to>
      <xdr:col>46</xdr:col>
      <xdr:colOff>38100</xdr:colOff>
      <xdr:row>58</xdr:row>
      <xdr:rowOff>149187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99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140314</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15428" y="1008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59182</xdr:rowOff>
    </xdr:from>
    <xdr:to>
      <xdr:col>41</xdr:col>
      <xdr:colOff>101600</xdr:colOff>
      <xdr:row>58</xdr:row>
      <xdr:rowOff>160782</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151909</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626428"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54483</xdr:rowOff>
    </xdr:from>
    <xdr:to>
      <xdr:col>36</xdr:col>
      <xdr:colOff>165100</xdr:colOff>
      <xdr:row>58</xdr:row>
      <xdr:rowOff>156083</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99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147210</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37428" y="1009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xmlns=""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06" name="商工費最小値テキスト">
          <a:extLst>
            <a:ext uri="{FF2B5EF4-FFF2-40B4-BE49-F238E27FC236}">
              <a16:creationId xmlns:a16="http://schemas.microsoft.com/office/drawing/2014/main" xmlns="" id="{00000000-0008-0000-0700-000096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08" name="商工費最大値テキスト">
          <a:extLst>
            <a:ext uri="{FF2B5EF4-FFF2-40B4-BE49-F238E27FC236}">
              <a16:creationId xmlns:a16="http://schemas.microsoft.com/office/drawing/2014/main" xmlns="" id="{00000000-0008-0000-0700-000098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95286</xdr:rowOff>
    </xdr:from>
    <xdr:to>
      <xdr:col>55</xdr:col>
      <xdr:colOff>0</xdr:colOff>
      <xdr:row>73</xdr:row>
      <xdr:rowOff>126278</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9639300" y="12611136"/>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1" name="商工費平均値テキスト">
          <a:extLst>
            <a:ext uri="{FF2B5EF4-FFF2-40B4-BE49-F238E27FC236}">
              <a16:creationId xmlns:a16="http://schemas.microsoft.com/office/drawing/2014/main" xmlns="" id="{00000000-0008-0000-0700-00009B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68605</xdr:rowOff>
    </xdr:from>
    <xdr:to>
      <xdr:col>50</xdr:col>
      <xdr:colOff>114300</xdr:colOff>
      <xdr:row>73</xdr:row>
      <xdr:rowOff>95286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8750300" y="12584455"/>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139831</xdr:rowOff>
    </xdr:from>
    <xdr:to>
      <xdr:col>45</xdr:col>
      <xdr:colOff>177800</xdr:colOff>
      <xdr:row>73</xdr:row>
      <xdr:rowOff>68605</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a:off x="7861300" y="12484231"/>
          <a:ext cx="889000" cy="10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123502</xdr:rowOff>
    </xdr:from>
    <xdr:to>
      <xdr:col>41</xdr:col>
      <xdr:colOff>50800</xdr:colOff>
      <xdr:row>72</xdr:row>
      <xdr:rowOff>139831</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a:off x="6972300" y="124679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75478</xdr:rowOff>
    </xdr:from>
    <xdr:to>
      <xdr:col>55</xdr:col>
      <xdr:colOff>50800</xdr:colOff>
      <xdr:row>74</xdr:row>
      <xdr:rowOff>5628</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10426700" y="1259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98355</xdr:rowOff>
    </xdr:from>
    <xdr:ext cx="534377" cy="259045"/>
    <xdr:sp macro="" textlink="">
      <xdr:nvSpPr>
        <xdr:cNvPr id="430" name="商工費該当値テキスト">
          <a:extLst>
            <a:ext uri="{FF2B5EF4-FFF2-40B4-BE49-F238E27FC236}">
              <a16:creationId xmlns:a16="http://schemas.microsoft.com/office/drawing/2014/main" xmlns="" id="{00000000-0008-0000-0700-0000AE010000}"/>
            </a:ext>
          </a:extLst>
        </xdr:cNvPr>
        <xdr:cNvSpPr txBox="1"/>
      </xdr:nvSpPr>
      <xdr:spPr>
        <a:xfrm>
          <a:off x="10528300" y="1244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44486</xdr:rowOff>
    </xdr:from>
    <xdr:to>
      <xdr:col>50</xdr:col>
      <xdr:colOff>165100</xdr:colOff>
      <xdr:row>73</xdr:row>
      <xdr:rowOff>146086</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9588500" y="1256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162613</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9372111" y="1233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17805</xdr:rowOff>
    </xdr:from>
    <xdr:to>
      <xdr:col>46</xdr:col>
      <xdr:colOff>38100</xdr:colOff>
      <xdr:row>73</xdr:row>
      <xdr:rowOff>119405</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8699500" y="125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135932</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483111" y="123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89031</xdr:rowOff>
    </xdr:from>
    <xdr:to>
      <xdr:col>41</xdr:col>
      <xdr:colOff>101600</xdr:colOff>
      <xdr:row>73</xdr:row>
      <xdr:rowOff>19181</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7810500" y="124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35708</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7594111" y="122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72702</xdr:rowOff>
    </xdr:from>
    <xdr:to>
      <xdr:col>36</xdr:col>
      <xdr:colOff>165100</xdr:colOff>
      <xdr:row>73</xdr:row>
      <xdr:rowOff>2852</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6921500" y="124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19379</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705111" y="121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xmlns=""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5" name="土木費最小値テキスト">
          <a:extLst>
            <a:ext uri="{FF2B5EF4-FFF2-40B4-BE49-F238E27FC236}">
              <a16:creationId xmlns:a16="http://schemas.microsoft.com/office/drawing/2014/main" xmlns="" id="{00000000-0008-0000-0700-0000D1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67" name="土木費最大値テキスト">
          <a:extLst>
            <a:ext uri="{FF2B5EF4-FFF2-40B4-BE49-F238E27FC236}">
              <a16:creationId xmlns:a16="http://schemas.microsoft.com/office/drawing/2014/main" xmlns="" id="{00000000-0008-0000-0700-0000D3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110644</xdr:rowOff>
    </xdr:from>
    <xdr:to>
      <xdr:col>55</xdr:col>
      <xdr:colOff>0</xdr:colOff>
      <xdr:row>98</xdr:row>
      <xdr:rowOff>119123</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9639300" y="16912744"/>
          <a:ext cx="838200" cy="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0" name="土木費平均値テキスト">
          <a:extLst>
            <a:ext uri="{FF2B5EF4-FFF2-40B4-BE49-F238E27FC236}">
              <a16:creationId xmlns:a16="http://schemas.microsoft.com/office/drawing/2014/main" xmlns="" id="{00000000-0008-0000-0700-0000D6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110644</xdr:rowOff>
    </xdr:from>
    <xdr:to>
      <xdr:col>50</xdr:col>
      <xdr:colOff>114300</xdr:colOff>
      <xdr:row>98</xdr:row>
      <xdr:rowOff>119991</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8750300" y="16912744"/>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119991</xdr:rowOff>
    </xdr:from>
    <xdr:to>
      <xdr:col>45</xdr:col>
      <xdr:colOff>177800</xdr:colOff>
      <xdr:row>98</xdr:row>
      <xdr:rowOff>134931</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flipV="1">
          <a:off x="7861300" y="16922091"/>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129961</xdr:rowOff>
    </xdr:from>
    <xdr:to>
      <xdr:col>41</xdr:col>
      <xdr:colOff>50800</xdr:colOff>
      <xdr:row>98</xdr:row>
      <xdr:rowOff>134931</xdr:rowOff>
    </xdr:to>
    <xdr:cxnSp macro="">
      <xdr:nvCxnSpPr>
        <xdr:cNvPr id="478" name="直線コネクタ 477">
          <a:extLst>
            <a:ext uri="{FF2B5EF4-FFF2-40B4-BE49-F238E27FC236}">
              <a16:creationId xmlns:a16="http://schemas.microsoft.com/office/drawing/2014/main" xmlns="" id="{00000000-0008-0000-0700-0000DE010000}"/>
            </a:ext>
          </a:extLst>
        </xdr:cNvPr>
        <xdr:cNvCxnSpPr/>
      </xdr:nvCxnSpPr>
      <xdr:spPr>
        <a:xfrm>
          <a:off x="6972300" y="16932061"/>
          <a:ext cx="8890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1" name="フローチャート: 判断 480">
          <a:extLst>
            <a:ext uri="{FF2B5EF4-FFF2-40B4-BE49-F238E27FC236}">
              <a16:creationId xmlns:a16="http://schemas.microsoft.com/office/drawing/2014/main" xmlns="" id="{00000000-0008-0000-0700-0000E1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68323</xdr:rowOff>
    </xdr:from>
    <xdr:to>
      <xdr:col>55</xdr:col>
      <xdr:colOff>50800</xdr:colOff>
      <xdr:row>98</xdr:row>
      <xdr:rowOff>169923</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10426700" y="168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89" name="土木費該当値テキスト">
          <a:extLst>
            <a:ext uri="{FF2B5EF4-FFF2-40B4-BE49-F238E27FC236}">
              <a16:creationId xmlns:a16="http://schemas.microsoft.com/office/drawing/2014/main" xmlns="" id="{00000000-0008-0000-0700-0000E9010000}"/>
            </a:ext>
          </a:extLst>
        </xdr:cNvPr>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59844</xdr:rowOff>
    </xdr:from>
    <xdr:to>
      <xdr:col>50</xdr:col>
      <xdr:colOff>165100</xdr:colOff>
      <xdr:row>98</xdr:row>
      <xdr:rowOff>161444</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9588500" y="168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152571</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9372111" y="169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69191</xdr:rowOff>
    </xdr:from>
    <xdr:to>
      <xdr:col>46</xdr:col>
      <xdr:colOff>38100</xdr:colOff>
      <xdr:row>98</xdr:row>
      <xdr:rowOff>170791</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8699500" y="168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161918</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8483111" y="169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84131</xdr:rowOff>
    </xdr:from>
    <xdr:to>
      <xdr:col>41</xdr:col>
      <xdr:colOff>101600</xdr:colOff>
      <xdr:row>99</xdr:row>
      <xdr:rowOff>14281</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7810500" y="168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5408</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7594111" y="169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79161</xdr:rowOff>
    </xdr:from>
    <xdr:to>
      <xdr:col>36</xdr:col>
      <xdr:colOff>165100</xdr:colOff>
      <xdr:row>99</xdr:row>
      <xdr:rowOff>9311</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6921500" y="168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438</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6705111" y="169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xmlns=""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5" name="消防費最小値テキスト">
          <a:extLst>
            <a:ext uri="{FF2B5EF4-FFF2-40B4-BE49-F238E27FC236}">
              <a16:creationId xmlns:a16="http://schemas.microsoft.com/office/drawing/2014/main" xmlns="" id="{00000000-0008-0000-0700-00000D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27" name="消防費最大値テキスト">
          <a:extLst>
            <a:ext uri="{FF2B5EF4-FFF2-40B4-BE49-F238E27FC236}">
              <a16:creationId xmlns:a16="http://schemas.microsoft.com/office/drawing/2014/main" xmlns="" id="{00000000-0008-0000-0700-00000F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23082</xdr:rowOff>
    </xdr:from>
    <xdr:to>
      <xdr:col>85</xdr:col>
      <xdr:colOff>127000</xdr:colOff>
      <xdr:row>38</xdr:row>
      <xdr:rowOff>75496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5481300" y="6538182"/>
          <a:ext cx="8382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0" name="消防費平均値テキスト">
          <a:extLst>
            <a:ext uri="{FF2B5EF4-FFF2-40B4-BE49-F238E27FC236}">
              <a16:creationId xmlns:a16="http://schemas.microsoft.com/office/drawing/2014/main" xmlns="" id="{00000000-0008-0000-0700-000012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75496</xdr:rowOff>
    </xdr:from>
    <xdr:to>
      <xdr:col>81</xdr:col>
      <xdr:colOff>50800</xdr:colOff>
      <xdr:row>38</xdr:row>
      <xdr:rowOff>87122</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4592300" y="6590596"/>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87122</xdr:rowOff>
    </xdr:from>
    <xdr:to>
      <xdr:col>76</xdr:col>
      <xdr:colOff>114300</xdr:colOff>
      <xdr:row>38</xdr:row>
      <xdr:rowOff>121641</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3703300" y="660222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121641</xdr:rowOff>
    </xdr:from>
    <xdr:to>
      <xdr:col>71</xdr:col>
      <xdr:colOff>177800</xdr:colOff>
      <xdr:row>38</xdr:row>
      <xdr:rowOff>148224</xdr:rowOff>
    </xdr:to>
    <xdr:cxnSp macro="">
      <xdr:nvCxnSpPr>
        <xdr:cNvPr id="538" name="直線コネクタ 537">
          <a:extLst>
            <a:ext uri="{FF2B5EF4-FFF2-40B4-BE49-F238E27FC236}">
              <a16:creationId xmlns:a16="http://schemas.microsoft.com/office/drawing/2014/main" xmlns="" id="{00000000-0008-0000-0700-00001A020000}"/>
            </a:ext>
          </a:extLst>
        </xdr:cNvPr>
        <xdr:cNvCxnSpPr/>
      </xdr:nvCxnSpPr>
      <xdr:spPr>
        <a:xfrm flipV="1">
          <a:off x="12814300" y="663674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143731</xdr:rowOff>
    </xdr:from>
    <xdr:to>
      <xdr:col>85</xdr:col>
      <xdr:colOff>177800</xdr:colOff>
      <xdr:row>38</xdr:row>
      <xdr:rowOff>73881</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6268700" y="64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122158</xdr:rowOff>
    </xdr:from>
    <xdr:ext cx="534377" cy="259045"/>
    <xdr:sp macro="" textlink="">
      <xdr:nvSpPr>
        <xdr:cNvPr id="549" name="消防費該当値テキスト">
          <a:extLst>
            <a:ext uri="{FF2B5EF4-FFF2-40B4-BE49-F238E27FC236}">
              <a16:creationId xmlns:a16="http://schemas.microsoft.com/office/drawing/2014/main" xmlns="" id="{00000000-0008-0000-0700-000025020000}"/>
            </a:ext>
          </a:extLst>
        </xdr:cNvPr>
        <xdr:cNvSpPr txBox="1"/>
      </xdr:nvSpPr>
      <xdr:spPr>
        <a:xfrm>
          <a:off x="16370300" y="64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24696</xdr:rowOff>
    </xdr:from>
    <xdr:to>
      <xdr:col>81</xdr:col>
      <xdr:colOff>101600</xdr:colOff>
      <xdr:row>38</xdr:row>
      <xdr:rowOff>126296</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5430500" y="65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117423</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5214111" y="66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36322</xdr:rowOff>
    </xdr:from>
    <xdr:to>
      <xdr:col>76</xdr:col>
      <xdr:colOff>165100</xdr:colOff>
      <xdr:row>38</xdr:row>
      <xdr:rowOff>137922</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4541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129049</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4325111" y="66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70841</xdr:rowOff>
    </xdr:from>
    <xdr:to>
      <xdr:col>72</xdr:col>
      <xdr:colOff>38100</xdr:colOff>
      <xdr:row>39</xdr:row>
      <xdr:rowOff>991</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3652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163568</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3436111" y="66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97424</xdr:rowOff>
    </xdr:from>
    <xdr:to>
      <xdr:col>67</xdr:col>
      <xdr:colOff>101600</xdr:colOff>
      <xdr:row>39</xdr:row>
      <xdr:rowOff>27574</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2763500" y="66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18701</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547111" y="670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xmlns=""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3" name="教育費最小値テキスト">
          <a:extLst>
            <a:ext uri="{FF2B5EF4-FFF2-40B4-BE49-F238E27FC236}">
              <a16:creationId xmlns:a16="http://schemas.microsoft.com/office/drawing/2014/main" xmlns="" id="{00000000-0008-0000-0700-000047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5" name="教育費最大値テキスト">
          <a:extLst>
            <a:ext uri="{FF2B5EF4-FFF2-40B4-BE49-F238E27FC236}">
              <a16:creationId xmlns:a16="http://schemas.microsoft.com/office/drawing/2014/main" xmlns="" id="{00000000-0008-0000-0700-000049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18606</xdr:rowOff>
    </xdr:from>
    <xdr:to>
      <xdr:col>85</xdr:col>
      <xdr:colOff>127000</xdr:colOff>
      <xdr:row>57</xdr:row>
      <xdr:rowOff>143015</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5481300" y="9791256"/>
          <a:ext cx="838200" cy="1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88" name="教育費平均値テキスト">
          <a:extLst>
            <a:ext uri="{FF2B5EF4-FFF2-40B4-BE49-F238E27FC236}">
              <a16:creationId xmlns:a16="http://schemas.microsoft.com/office/drawing/2014/main" xmlns="" id="{00000000-0008-0000-0700-00004C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125717</xdr:rowOff>
    </xdr:from>
    <xdr:to>
      <xdr:col>81</xdr:col>
      <xdr:colOff>50800</xdr:colOff>
      <xdr:row>57</xdr:row>
      <xdr:rowOff>143015</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4592300" y="9726917"/>
          <a:ext cx="889000" cy="1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125717</xdr:rowOff>
    </xdr:from>
    <xdr:to>
      <xdr:col>76</xdr:col>
      <xdr:colOff>114300</xdr:colOff>
      <xdr:row>58</xdr:row>
      <xdr:rowOff>74155</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3703300" y="9726917"/>
          <a:ext cx="889000" cy="2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74155</xdr:rowOff>
    </xdr:from>
    <xdr:to>
      <xdr:col>71</xdr:col>
      <xdr:colOff>177800</xdr:colOff>
      <xdr:row>58</xdr:row>
      <xdr:rowOff>103467</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2814300" y="10018255"/>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139256</xdr:rowOff>
    </xdr:from>
    <xdr:to>
      <xdr:col>85</xdr:col>
      <xdr:colOff>177800</xdr:colOff>
      <xdr:row>57</xdr:row>
      <xdr:rowOff>69406</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6268700" y="97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162133</xdr:rowOff>
    </xdr:from>
    <xdr:ext cx="534377" cy="259045"/>
    <xdr:sp macro="" textlink="">
      <xdr:nvSpPr>
        <xdr:cNvPr id="607" name="教育費該当値テキスト">
          <a:extLst>
            <a:ext uri="{FF2B5EF4-FFF2-40B4-BE49-F238E27FC236}">
              <a16:creationId xmlns:a16="http://schemas.microsoft.com/office/drawing/2014/main" xmlns="" id="{00000000-0008-0000-0700-00005F020000}"/>
            </a:ext>
          </a:extLst>
        </xdr:cNvPr>
        <xdr:cNvSpPr txBox="1"/>
      </xdr:nvSpPr>
      <xdr:spPr>
        <a:xfrm>
          <a:off x="16370300" y="95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92215</xdr:rowOff>
    </xdr:from>
    <xdr:to>
      <xdr:col>81</xdr:col>
      <xdr:colOff>101600</xdr:colOff>
      <xdr:row>58</xdr:row>
      <xdr:rowOff>22365</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5430500" y="9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13492</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14111" y="99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74917</xdr:rowOff>
    </xdr:from>
    <xdr:to>
      <xdr:col>76</xdr:col>
      <xdr:colOff>165100</xdr:colOff>
      <xdr:row>57</xdr:row>
      <xdr:rowOff>5067</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4541500" y="96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21594</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4325111" y="94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23355</xdr:rowOff>
    </xdr:from>
    <xdr:to>
      <xdr:col>72</xdr:col>
      <xdr:colOff>38100</xdr:colOff>
      <xdr:row>58</xdr:row>
      <xdr:rowOff>124955</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3652500" y="99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116082</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3436111" y="100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52667</xdr:rowOff>
    </xdr:from>
    <xdr:to>
      <xdr:col>67</xdr:col>
      <xdr:colOff>101600</xdr:colOff>
      <xdr:row>58</xdr:row>
      <xdr:rowOff>154267</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2763500" y="99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145394</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547111" y="100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xmlns=""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xmlns=""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2" name="災害復旧費最大値テキスト">
          <a:extLst>
            <a:ext uri="{FF2B5EF4-FFF2-40B4-BE49-F238E27FC236}">
              <a16:creationId xmlns:a16="http://schemas.microsoft.com/office/drawing/2014/main" xmlns="" id="{00000000-0008-0000-0700-000082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17348</xdr:rowOff>
    </xdr:from>
    <xdr:to>
      <xdr:col>85</xdr:col>
      <xdr:colOff>127000</xdr:colOff>
      <xdr:row>79</xdr:row>
      <xdr:rowOff>42926</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5481300" y="13561898"/>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5" name="災害復旧費平均値テキスト">
          <a:extLst>
            <a:ext uri="{FF2B5EF4-FFF2-40B4-BE49-F238E27FC236}">
              <a16:creationId xmlns:a16="http://schemas.microsoft.com/office/drawing/2014/main" xmlns="" id="{00000000-0008-0000-0700-000085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11621</xdr:rowOff>
    </xdr:from>
    <xdr:to>
      <xdr:col>81</xdr:col>
      <xdr:colOff>50800</xdr:colOff>
      <xdr:row>79</xdr:row>
      <xdr:rowOff>17348</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4592300" y="13556171"/>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11621</xdr:rowOff>
    </xdr:from>
    <xdr:to>
      <xdr:col>76</xdr:col>
      <xdr:colOff>114300</xdr:colOff>
      <xdr:row>79</xdr:row>
      <xdr:rowOff>43205</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flipV="1">
          <a:off x="13703300" y="13556171"/>
          <a:ext cx="889000" cy="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43205</xdr:rowOff>
    </xdr:from>
    <xdr:to>
      <xdr:col>71</xdr:col>
      <xdr:colOff>177800</xdr:colOff>
      <xdr:row>79</xdr:row>
      <xdr:rowOff>43447</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flipV="1">
          <a:off x="12814300" y="13587755"/>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163576</xdr:rowOff>
    </xdr:from>
    <xdr:to>
      <xdr:col>85</xdr:col>
      <xdr:colOff>177800</xdr:colOff>
      <xdr:row>79</xdr:row>
      <xdr:rowOff>93726</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62687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78503</xdr:rowOff>
    </xdr:from>
    <xdr:ext cx="378565" cy="259045"/>
    <xdr:sp macro="" textlink="">
      <xdr:nvSpPr>
        <xdr:cNvPr id="664" name="災害復旧費該当値テキスト">
          <a:extLst>
            <a:ext uri="{FF2B5EF4-FFF2-40B4-BE49-F238E27FC236}">
              <a16:creationId xmlns:a16="http://schemas.microsoft.com/office/drawing/2014/main" xmlns="" id="{00000000-0008-0000-0700-000098020000}"/>
            </a:ext>
          </a:extLst>
        </xdr:cNvPr>
        <xdr:cNvSpPr txBox="1"/>
      </xdr:nvSpPr>
      <xdr:spPr>
        <a:xfrm>
          <a:off x="16370300" y="134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137998</xdr:rowOff>
    </xdr:from>
    <xdr:to>
      <xdr:col>81</xdr:col>
      <xdr:colOff>101600</xdr:colOff>
      <xdr:row>79</xdr:row>
      <xdr:rowOff>68148</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5430500" y="1351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59275</xdr:rowOff>
    </xdr:from>
    <xdr:ext cx="469744"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5246428" y="1360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132271</xdr:rowOff>
    </xdr:from>
    <xdr:to>
      <xdr:col>76</xdr:col>
      <xdr:colOff>165100</xdr:colOff>
      <xdr:row>79</xdr:row>
      <xdr:rowOff>62421</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4541500" y="135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53548</xdr:rowOff>
    </xdr:from>
    <xdr:ext cx="469744"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4357428" y="1359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163855</xdr:rowOff>
    </xdr:from>
    <xdr:to>
      <xdr:col>72</xdr:col>
      <xdr:colOff>38100</xdr:colOff>
      <xdr:row>79</xdr:row>
      <xdr:rowOff>94005</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36525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85132</xdr:rowOff>
    </xdr:from>
    <xdr:ext cx="313932"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3546333" y="1362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164097</xdr:rowOff>
    </xdr:from>
    <xdr:to>
      <xdr:col>67</xdr:col>
      <xdr:colOff>101600</xdr:colOff>
      <xdr:row>79</xdr:row>
      <xdr:rowOff>94247</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2763500" y="135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85374</xdr:rowOff>
    </xdr:from>
    <xdr:ext cx="313932"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657333" y="13629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xmlns=""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697" name="公債費最小値テキスト">
          <a:extLst>
            <a:ext uri="{FF2B5EF4-FFF2-40B4-BE49-F238E27FC236}">
              <a16:creationId xmlns:a16="http://schemas.microsoft.com/office/drawing/2014/main" xmlns="" id="{00000000-0008-0000-0700-0000B9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699" name="公債費最大値テキスト">
          <a:extLst>
            <a:ext uri="{FF2B5EF4-FFF2-40B4-BE49-F238E27FC236}">
              <a16:creationId xmlns:a16="http://schemas.microsoft.com/office/drawing/2014/main" xmlns="" id="{00000000-0008-0000-0700-0000BB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81114</xdr:rowOff>
    </xdr:from>
    <xdr:to>
      <xdr:col>85</xdr:col>
      <xdr:colOff>127000</xdr:colOff>
      <xdr:row>96</xdr:row>
      <xdr:rowOff>107341</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5481300" y="16540314"/>
          <a:ext cx="838200" cy="2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2" name="公債費平均値テキスト">
          <a:extLst>
            <a:ext uri="{FF2B5EF4-FFF2-40B4-BE49-F238E27FC236}">
              <a16:creationId xmlns:a16="http://schemas.microsoft.com/office/drawing/2014/main" xmlns="" id="{00000000-0008-0000-0700-0000BE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7010</xdr:rowOff>
    </xdr:from>
    <xdr:to>
      <xdr:col>81</xdr:col>
      <xdr:colOff>50800</xdr:colOff>
      <xdr:row>96</xdr:row>
      <xdr:rowOff>81114</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4592300" y="16466210"/>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157835</xdr:rowOff>
    </xdr:from>
    <xdr:to>
      <xdr:col>76</xdr:col>
      <xdr:colOff>114300</xdr:colOff>
      <xdr:row>96</xdr:row>
      <xdr:rowOff>7010</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a:off x="13703300" y="16445585"/>
          <a:ext cx="889000" cy="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152095</xdr:rowOff>
    </xdr:from>
    <xdr:to>
      <xdr:col>71</xdr:col>
      <xdr:colOff>177800</xdr:colOff>
      <xdr:row>95</xdr:row>
      <xdr:rowOff>157835</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a:off x="12814300" y="16439845"/>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56541</xdr:rowOff>
    </xdr:from>
    <xdr:to>
      <xdr:col>85</xdr:col>
      <xdr:colOff>177800</xdr:colOff>
      <xdr:row>96</xdr:row>
      <xdr:rowOff>158141</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6268700" y="165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34968</xdr:rowOff>
    </xdr:from>
    <xdr:ext cx="534377" cy="259045"/>
    <xdr:sp macro="" textlink="">
      <xdr:nvSpPr>
        <xdr:cNvPr id="721" name="公債費該当値テキスト">
          <a:extLst>
            <a:ext uri="{FF2B5EF4-FFF2-40B4-BE49-F238E27FC236}">
              <a16:creationId xmlns:a16="http://schemas.microsoft.com/office/drawing/2014/main" xmlns="" id="{00000000-0008-0000-0700-0000D1020000}"/>
            </a:ext>
          </a:extLst>
        </xdr:cNvPr>
        <xdr:cNvSpPr txBox="1"/>
      </xdr:nvSpPr>
      <xdr:spPr>
        <a:xfrm>
          <a:off x="16370300" y="1649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30314</xdr:rowOff>
    </xdr:from>
    <xdr:to>
      <xdr:col>81</xdr:col>
      <xdr:colOff>101600</xdr:colOff>
      <xdr:row>96</xdr:row>
      <xdr:rowOff>131914</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5430500" y="1648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123041</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5214111" y="1658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127660</xdr:rowOff>
    </xdr:from>
    <xdr:to>
      <xdr:col>76</xdr:col>
      <xdr:colOff>165100</xdr:colOff>
      <xdr:row>96</xdr:row>
      <xdr:rowOff>57810</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4541500" y="164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48937</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4325111" y="165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107035</xdr:rowOff>
    </xdr:from>
    <xdr:to>
      <xdr:col>72</xdr:col>
      <xdr:colOff>38100</xdr:colOff>
      <xdr:row>96</xdr:row>
      <xdr:rowOff>37185</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3652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28312</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3436111" y="1648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101295</xdr:rowOff>
    </xdr:from>
    <xdr:to>
      <xdr:col>67</xdr:col>
      <xdr:colOff>101600</xdr:colOff>
      <xdr:row>96</xdr:row>
      <xdr:rowOff>31445</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2763500" y="163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22572</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2547111" y="164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xmlns=""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2" name="諸支出金最小値テキスト">
          <a:extLst>
            <a:ext uri="{FF2B5EF4-FFF2-40B4-BE49-F238E27FC236}">
              <a16:creationId xmlns:a16="http://schemas.microsoft.com/office/drawing/2014/main" xmlns="" id="{00000000-0008-0000-0700-0000F0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4" name="諸支出金最大値テキスト">
          <a:extLst>
            <a:ext uri="{FF2B5EF4-FFF2-40B4-BE49-F238E27FC236}">
              <a16:creationId xmlns:a16="http://schemas.microsoft.com/office/drawing/2014/main" xmlns="" id="{00000000-0008-0000-0700-0000F2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57" name="諸支出金平均値テキスト">
          <a:extLst>
            <a:ext uri="{FF2B5EF4-FFF2-40B4-BE49-F238E27FC236}">
              <a16:creationId xmlns:a16="http://schemas.microsoft.com/office/drawing/2014/main" xmlns="" id="{00000000-0008-0000-0700-0000F5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76" name="諸支出金該当値テキスト">
          <a:extLst>
            <a:ext uri="{FF2B5EF4-FFF2-40B4-BE49-F238E27FC236}">
              <a16:creationId xmlns:a16="http://schemas.microsoft.com/office/drawing/2014/main" xmlns="" id="{00000000-0008-0000-0700-000008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xmlns=""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9" name="前年度繰上充用金最小値テキスト">
          <a:extLst>
            <a:ext uri="{FF2B5EF4-FFF2-40B4-BE49-F238E27FC236}">
              <a16:creationId xmlns:a16="http://schemas.microsoft.com/office/drawing/2014/main" xmlns="" id="{00000000-0008-0000-0700-000029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1" name="前年度繰上充用金最大値テキスト">
          <a:extLst>
            <a:ext uri="{FF2B5EF4-FFF2-40B4-BE49-F238E27FC236}">
              <a16:creationId xmlns:a16="http://schemas.microsoft.com/office/drawing/2014/main" xmlns="" id="{00000000-0008-0000-0700-00002B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4" name="前年度繰上充用金平均値テキスト">
          <a:extLst>
            <a:ext uri="{FF2B5EF4-FFF2-40B4-BE49-F238E27FC236}">
              <a16:creationId xmlns:a16="http://schemas.microsoft.com/office/drawing/2014/main" xmlns="" id="{00000000-0008-0000-0700-00002E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0" name="フローチャート: 判断 819">
          <a:extLst>
            <a:ext uri="{FF2B5EF4-FFF2-40B4-BE49-F238E27FC236}">
              <a16:creationId xmlns:a16="http://schemas.microsoft.com/office/drawing/2014/main" xmlns="" id="{00000000-0008-0000-0700-000034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フローチャート: 判断 824">
          <a:extLst>
            <a:ext uri="{FF2B5EF4-FFF2-40B4-BE49-F238E27FC236}">
              <a16:creationId xmlns:a16="http://schemas.microsoft.com/office/drawing/2014/main" xmlns="" id="{00000000-0008-0000-0700-000039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3" name="前年度繰上充用金該当値テキスト">
          <a:extLst>
            <a:ext uri="{FF2B5EF4-FFF2-40B4-BE49-F238E27FC236}">
              <a16:creationId xmlns:a16="http://schemas.microsoft.com/office/drawing/2014/main" xmlns="" id="{00000000-0008-0000-0700-000041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xmlns=""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xmlns=""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xmlns=""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多くの項目において類似団体内平均値を下回っているが、行財政健全化推進計画に基づき、低コストかつ質の高い行政サービスの提供に努める。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商工費について、類似団体内平均値を大きく上回っているが、制度融資の預託金が大部分を占めている。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年度における労働費及び教育費の伸びは、勤労者体育センター（労働費）や小・中学校、体育施設（教育費）に空調機を整備したことによるものである。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実質収支額及び実質単年度収支は改善しているが、これは土地開発基金及び宅地造成事業特別会計から一般会計に繰り入れた結果であり、依然として財政運営は厳しい状況にある。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年に策定した行財政健全化推進計画に基づき、適正な財政運営、基金の積み増しを図る。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令和元年度決算において、連結実質赤字は生じていない。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一般会計については、土地開発基金や宅地造成事業特別会計からの繰り入れにより実質収支額が改善した。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年度より運営主体が新潟県となり、事業費納付金を県に納付することで、医療費全額が交付されるなど構造が大きく変わっている。令和元年度においては、平成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年度以来続いていた赤字が解消された。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11312250</v>
      </c>
      <c r="BO4" s="462"/>
      <c r="BP4" s="462"/>
      <c r="BQ4" s="462"/>
      <c r="BR4" s="462"/>
      <c r="BS4" s="462"/>
      <c r="BT4" s="462"/>
      <c r="BU4" s="463"/>
      <c r="BV4" s="461">
        <v>11292765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1.5</v>
      </c>
      <c r="CU4" s="646"/>
      <c r="CV4" s="646"/>
      <c r="CW4" s="646"/>
      <c r="CX4" s="646"/>
      <c r="CY4" s="646"/>
      <c r="CZ4" s="646"/>
      <c r="DA4" s="647"/>
      <c r="DB4" s="645">
        <v>0.2</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11179591</v>
      </c>
      <c r="BO5" s="467"/>
      <c r="BP5" s="467"/>
      <c r="BQ5" s="467"/>
      <c r="BR5" s="467"/>
      <c r="BS5" s="467"/>
      <c r="BT5" s="467"/>
      <c r="BU5" s="468"/>
      <c r="BV5" s="466">
        <v>11234988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98.5</v>
      </c>
      <c r="CU5" s="437"/>
      <c r="CV5" s="437"/>
      <c r="CW5" s="437"/>
      <c r="CX5" s="437"/>
      <c r="CY5" s="437"/>
      <c r="CZ5" s="437"/>
      <c r="DA5" s="438"/>
      <c r="DB5" s="436">
        <v>98.6</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132659</v>
      </c>
      <c r="BO6" s="467"/>
      <c r="BP6" s="467"/>
      <c r="BQ6" s="467"/>
      <c r="BR6" s="467"/>
      <c r="BS6" s="467"/>
      <c r="BT6" s="467"/>
      <c r="BU6" s="468"/>
      <c r="BV6" s="466">
        <v>57777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102.7</v>
      </c>
      <c r="CU6" s="620"/>
      <c r="CV6" s="620"/>
      <c r="CW6" s="620"/>
      <c r="CX6" s="620"/>
      <c r="CY6" s="620"/>
      <c r="CZ6" s="620"/>
      <c r="DA6" s="621"/>
      <c r="DB6" s="619">
        <v>104.5</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25226</v>
      </c>
      <c r="BO7" s="467"/>
      <c r="BP7" s="467"/>
      <c r="BQ7" s="467"/>
      <c r="BR7" s="467"/>
      <c r="BS7" s="467"/>
      <c r="BT7" s="467"/>
      <c r="BU7" s="468"/>
      <c r="BV7" s="466">
        <v>42860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6969641</v>
      </c>
      <c r="CU7" s="467"/>
      <c r="CV7" s="467"/>
      <c r="CW7" s="467"/>
      <c r="CX7" s="467"/>
      <c r="CY7" s="467"/>
      <c r="CZ7" s="467"/>
      <c r="DA7" s="468"/>
      <c r="DB7" s="466">
        <v>7015008</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107433</v>
      </c>
      <c r="BO8" s="467"/>
      <c r="BP8" s="467"/>
      <c r="BQ8" s="467"/>
      <c r="BR8" s="467"/>
      <c r="BS8" s="467"/>
      <c r="BT8" s="467"/>
      <c r="BU8" s="468"/>
      <c r="BV8" s="466">
        <v>14917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0.43</v>
      </c>
      <c r="CU8" s="580"/>
      <c r="CV8" s="580"/>
      <c r="CW8" s="580"/>
      <c r="CX8" s="580"/>
      <c r="CY8" s="580"/>
      <c r="CZ8" s="580"/>
      <c r="DA8" s="581"/>
      <c r="DB8" s="579">
        <v>0.43</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27852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92516</v>
      </c>
      <c r="BO9" s="467"/>
      <c r="BP9" s="467"/>
      <c r="BQ9" s="467"/>
      <c r="BR9" s="467"/>
      <c r="BS9" s="467"/>
      <c r="BT9" s="467"/>
      <c r="BU9" s="468"/>
      <c r="BV9" s="466">
        <v>12690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11.4</v>
      </c>
      <c r="CU9" s="437"/>
      <c r="CV9" s="437"/>
      <c r="CW9" s="437"/>
      <c r="CX9" s="437"/>
      <c r="CY9" s="437"/>
      <c r="CZ9" s="437"/>
      <c r="DA9" s="438"/>
      <c r="DB9" s="436">
        <v>12.7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29762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65</v>
      </c>
      <c r="BO10" s="467"/>
      <c r="BP10" s="467"/>
      <c r="BQ10" s="467"/>
      <c r="BR10" s="467"/>
      <c r="BS10" s="467"/>
      <c r="BT10" s="467"/>
      <c r="BU10" s="468"/>
      <c r="BV10" s="466">
        <v>22374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266</v>
      </c>
      <c r="BO11" s="467"/>
      <c r="BP11" s="467"/>
      <c r="BQ11" s="467"/>
      <c r="BR11" s="467"/>
      <c r="BS11" s="467"/>
      <c r="BT11" s="467"/>
      <c r="BU11" s="468"/>
      <c r="BV11" s="466">
        <v>247</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26717</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8934</v>
      </c>
      <c r="BO12" s="467"/>
      <c r="BP12" s="467"/>
      <c r="BQ12" s="467"/>
      <c r="BR12" s="467"/>
      <c r="BS12" s="467"/>
      <c r="BT12" s="467"/>
      <c r="BU12" s="468"/>
      <c r="BV12" s="466">
        <v>872</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136</v>
      </c>
      <c r="N13" s="567"/>
      <c r="O13" s="567"/>
      <c r="P13" s="567"/>
      <c r="Q13" s="568"/>
      <c r="R13" s="569">
        <v>26608</v>
      </c>
      <c r="S13" s="570"/>
      <c r="T13" s="570"/>
      <c r="U13" s="570"/>
      <c r="V13" s="571"/>
      <c r="W13" s="557" t="s">
        <v>137</v>
      </c>
      <c r="X13" s="479"/>
      <c r="Y13" s="479"/>
      <c r="Z13" s="479"/>
      <c r="AA13" s="479"/>
      <c r="AB13" s="480"/>
      <c r="AC13" s="442">
        <v>1023</v>
      </c>
      <c r="AD13" s="443"/>
      <c r="AE13" s="443"/>
      <c r="AF13" s="443"/>
      <c r="AG13" s="444"/>
      <c r="AH13" s="442">
        <v>1109</v>
      </c>
      <c r="AI13" s="443"/>
      <c r="AJ13" s="443"/>
      <c r="AK13" s="443"/>
      <c r="AL13" s="445"/>
      <c r="AM13" s="535" t="s">
        <v>138</v>
      </c>
      <c r="AN13" s="440"/>
      <c r="AO13" s="440"/>
      <c r="AP13" s="440"/>
      <c r="AQ13" s="440"/>
      <c r="AR13" s="440"/>
      <c r="AS13" s="440"/>
      <c r="AT13" s="441"/>
      <c r="AU13" s="523" t="s">
        <v>125</v>
      </c>
      <c r="AV13" s="524"/>
      <c r="AW13" s="524"/>
      <c r="AX13" s="524"/>
      <c r="AY13" s="446" t="s">
        <v>139</v>
      </c>
      <c r="AZ13" s="447"/>
      <c r="BA13" s="447"/>
      <c r="BB13" s="447"/>
      <c r="BC13" s="447"/>
      <c r="BD13" s="447"/>
      <c r="BE13" s="447"/>
      <c r="BF13" s="447"/>
      <c r="BG13" s="447"/>
      <c r="BH13" s="447"/>
      <c r="BI13" s="447"/>
      <c r="BJ13" s="447"/>
      <c r="BK13" s="447"/>
      <c r="BL13" s="447"/>
      <c r="BM13" s="448"/>
      <c r="BN13" s="466">
        <v>83913</v>
      </c>
      <c r="BO13" s="467"/>
      <c r="BP13" s="467"/>
      <c r="BQ13" s="467"/>
      <c r="BR13" s="467"/>
      <c r="BS13" s="467"/>
      <c r="BT13" s="467"/>
      <c r="BU13" s="468"/>
      <c r="BV13" s="466">
        <v>34439</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10.1</v>
      </c>
      <c r="CU13" s="437"/>
      <c r="CV13" s="437"/>
      <c r="CW13" s="437"/>
      <c r="CX13" s="437"/>
      <c r="CY13" s="437"/>
      <c r="CZ13" s="437"/>
      <c r="DA13" s="438"/>
      <c r="DB13" s="436">
        <v>11.3</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141</v>
      </c>
      <c r="M14" s="603"/>
      <c r="N14" s="603"/>
      <c r="O14" s="603"/>
      <c r="P14" s="603"/>
      <c r="Q14" s="604"/>
      <c r="R14" s="569">
        <v>27270</v>
      </c>
      <c r="S14" s="570"/>
      <c r="T14" s="570"/>
      <c r="U14" s="570"/>
      <c r="V14" s="571"/>
      <c r="W14" s="572"/>
      <c r="X14" s="482"/>
      <c r="Y14" s="482"/>
      <c r="Z14" s="482"/>
      <c r="AA14" s="482"/>
      <c r="AB14" s="483"/>
      <c r="AC14" s="562">
        <v>7.5</v>
      </c>
      <c r="AD14" s="563"/>
      <c r="AE14" s="563"/>
      <c r="AF14" s="563"/>
      <c r="AG14" s="564"/>
      <c r="AH14" s="562">
        <v>7.7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123</v>
      </c>
      <c r="CU14" s="574"/>
      <c r="CV14" s="574"/>
      <c r="CW14" s="574"/>
      <c r="CX14" s="574"/>
      <c r="CY14" s="574"/>
      <c r="CZ14" s="574"/>
      <c r="DA14" s="575"/>
      <c r="DB14" s="573">
        <v>121.9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143</v>
      </c>
      <c r="N15" s="567"/>
      <c r="O15" s="567"/>
      <c r="P15" s="567"/>
      <c r="Q15" s="568"/>
      <c r="R15" s="569">
        <v>27176</v>
      </c>
      <c r="S15" s="570"/>
      <c r="T15" s="570"/>
      <c r="U15" s="570"/>
      <c r="V15" s="571"/>
      <c r="W15" s="557" t="s">
        <v>144</v>
      </c>
      <c r="X15" s="479"/>
      <c r="Y15" s="479"/>
      <c r="Z15" s="479"/>
      <c r="AA15" s="479"/>
      <c r="AB15" s="480"/>
      <c r="AC15" s="442">
        <v>4818</v>
      </c>
      <c r="AD15" s="443"/>
      <c r="AE15" s="443"/>
      <c r="AF15" s="443"/>
      <c r="AG15" s="444"/>
      <c r="AH15" s="442">
        <v>5175</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2532125</v>
      </c>
      <c r="BO15" s="462"/>
      <c r="BP15" s="462"/>
      <c r="BQ15" s="462"/>
      <c r="BR15" s="462"/>
      <c r="BS15" s="462"/>
      <c r="BT15" s="462"/>
      <c r="BU15" s="463"/>
      <c r="BV15" s="461">
        <v>2544623</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35.299999999999997</v>
      </c>
      <c r="AD16" s="563"/>
      <c r="AE16" s="563"/>
      <c r="AF16" s="563"/>
      <c r="AG16" s="564"/>
      <c r="AH16" s="562">
        <v>36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6042098</v>
      </c>
      <c r="BO16" s="467"/>
      <c r="BP16" s="467"/>
      <c r="BQ16" s="467"/>
      <c r="BR16" s="467"/>
      <c r="BS16" s="467"/>
      <c r="BT16" s="467"/>
      <c r="BU16" s="468"/>
      <c r="BV16" s="466">
        <v>5974558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7802</v>
      </c>
      <c r="AD17" s="443"/>
      <c r="AE17" s="443"/>
      <c r="AF17" s="443"/>
      <c r="AG17" s="444"/>
      <c r="AH17" s="442">
        <v>8107</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3175148</v>
      </c>
      <c r="BO17" s="467"/>
      <c r="BP17" s="467"/>
      <c r="BQ17" s="467"/>
      <c r="BR17" s="467"/>
      <c r="BS17" s="467"/>
      <c r="BT17" s="467"/>
      <c r="BU17" s="468"/>
      <c r="BV17" s="466">
        <v>3198948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154</v>
      </c>
      <c r="C18" s="529"/>
      <c r="D18" s="529"/>
      <c r="E18" s="530"/>
      <c r="F18" s="530"/>
      <c r="G18" s="530"/>
      <c r="H18" s="530"/>
      <c r="I18" s="530"/>
      <c r="J18" s="530"/>
      <c r="K18" s="530"/>
      <c r="L18" s="531">
        <v>133.72</v>
      </c>
      <c r="M18" s="531"/>
      <c r="N18" s="531"/>
      <c r="O18" s="531"/>
      <c r="P18" s="531"/>
      <c r="Q18" s="531"/>
      <c r="R18" s="532"/>
      <c r="S18" s="532"/>
      <c r="T18" s="532"/>
      <c r="U18" s="532"/>
      <c r="V18" s="533"/>
      <c r="W18" s="547"/>
      <c r="X18" s="548"/>
      <c r="Y18" s="548"/>
      <c r="Z18" s="548"/>
      <c r="AA18" s="548"/>
      <c r="AB18" s="558"/>
      <c r="AC18" s="430">
        <v>57.2</v>
      </c>
      <c r="AD18" s="431"/>
      <c r="AE18" s="431"/>
      <c r="AF18" s="431"/>
      <c r="AG18" s="534"/>
      <c r="AH18" s="430">
        <v>56.3</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6943272</v>
      </c>
      <c r="BO18" s="467"/>
      <c r="BP18" s="467"/>
      <c r="BQ18" s="467"/>
      <c r="BR18" s="467"/>
      <c r="BS18" s="467"/>
      <c r="BT18" s="467"/>
      <c r="BU18" s="468"/>
      <c r="BV18" s="466">
        <v>6924864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156</v>
      </c>
      <c r="C19" s="529"/>
      <c r="D19" s="529"/>
      <c r="E19" s="530"/>
      <c r="F19" s="530"/>
      <c r="G19" s="530"/>
      <c r="H19" s="530"/>
      <c r="I19" s="530"/>
      <c r="J19" s="530"/>
      <c r="K19" s="530"/>
      <c r="L19" s="536">
        <v>208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7981022</v>
      </c>
      <c r="BO19" s="467"/>
      <c r="BP19" s="467"/>
      <c r="BQ19" s="467"/>
      <c r="BR19" s="467"/>
      <c r="BS19" s="467"/>
      <c r="BT19" s="467"/>
      <c r="BU19" s="468"/>
      <c r="BV19" s="466">
        <v>7794492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158</v>
      </c>
      <c r="C20" s="529"/>
      <c r="D20" s="529"/>
      <c r="E20" s="530"/>
      <c r="F20" s="530"/>
      <c r="G20" s="530"/>
      <c r="H20" s="530"/>
      <c r="I20" s="530"/>
      <c r="J20" s="530"/>
      <c r="K20" s="530"/>
      <c r="L20" s="536">
        <v>9634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9329622</v>
      </c>
      <c r="BO23" s="467"/>
      <c r="BP23" s="467"/>
      <c r="BQ23" s="467"/>
      <c r="BR23" s="467"/>
      <c r="BS23" s="467"/>
      <c r="BT23" s="467"/>
      <c r="BU23" s="468"/>
      <c r="BV23" s="466">
        <v>9559765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167</v>
      </c>
      <c r="F24" s="440"/>
      <c r="G24" s="440"/>
      <c r="H24" s="440"/>
      <c r="I24" s="440"/>
      <c r="J24" s="440"/>
      <c r="K24" s="441"/>
      <c r="L24" s="442">
        <v>1</v>
      </c>
      <c r="M24" s="443"/>
      <c r="N24" s="443"/>
      <c r="O24" s="443"/>
      <c r="P24" s="444"/>
      <c r="Q24" s="442">
        <v>6904</v>
      </c>
      <c r="R24" s="443"/>
      <c r="S24" s="443"/>
      <c r="T24" s="443"/>
      <c r="U24" s="443"/>
      <c r="V24" s="444"/>
      <c r="W24" s="508"/>
      <c r="X24" s="499"/>
      <c r="Y24" s="500"/>
      <c r="Z24" s="439" t="s">
        <v>168</v>
      </c>
      <c r="AA24" s="440"/>
      <c r="AB24" s="440"/>
      <c r="AC24" s="440"/>
      <c r="AD24" s="440"/>
      <c r="AE24" s="440"/>
      <c r="AF24" s="440"/>
      <c r="AG24" s="441"/>
      <c r="AH24" s="442">
        <v>191</v>
      </c>
      <c r="AI24" s="443"/>
      <c r="AJ24" s="443"/>
      <c r="AK24" s="443"/>
      <c r="AL24" s="444"/>
      <c r="AM24" s="442">
        <v>597066</v>
      </c>
      <c r="AN24" s="443"/>
      <c r="AO24" s="443"/>
      <c r="AP24" s="443"/>
      <c r="AQ24" s="443"/>
      <c r="AR24" s="444"/>
      <c r="AS24" s="442">
        <v>3126</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7207055</v>
      </c>
      <c r="BO24" s="467"/>
      <c r="BP24" s="467"/>
      <c r="BQ24" s="467"/>
      <c r="BR24" s="467"/>
      <c r="BS24" s="467"/>
      <c r="BT24" s="467"/>
      <c r="BU24" s="468"/>
      <c r="BV24" s="466">
        <v>7369092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170</v>
      </c>
      <c r="F25" s="440"/>
      <c r="G25" s="440"/>
      <c r="H25" s="440"/>
      <c r="I25" s="440"/>
      <c r="J25" s="440"/>
      <c r="K25" s="441"/>
      <c r="L25" s="442">
        <v>2</v>
      </c>
      <c r="M25" s="443"/>
      <c r="N25" s="443"/>
      <c r="O25" s="443"/>
      <c r="P25" s="444"/>
      <c r="Q25" s="442">
        <v>5599</v>
      </c>
      <c r="R25" s="443"/>
      <c r="S25" s="443"/>
      <c r="T25" s="443"/>
      <c r="U25" s="443"/>
      <c r="V25" s="444"/>
      <c r="W25" s="508"/>
      <c r="X25" s="499"/>
      <c r="Y25" s="500"/>
      <c r="Z25" s="439" t="s">
        <v>171</v>
      </c>
      <c r="AA25" s="440"/>
      <c r="AB25" s="440"/>
      <c r="AC25" s="440"/>
      <c r="AD25" s="440"/>
      <c r="AE25" s="440"/>
      <c r="AF25" s="440"/>
      <c r="AG25" s="441"/>
      <c r="AH25" s="442" t="s">
        <v>172</v>
      </c>
      <c r="AI25" s="443"/>
      <c r="AJ25" s="443"/>
      <c r="AK25" s="443"/>
      <c r="AL25" s="444"/>
      <c r="AM25" s="442" t="s">
        <v>128</v>
      </c>
      <c r="AN25" s="443"/>
      <c r="AO25" s="443"/>
      <c r="AP25" s="443"/>
      <c r="AQ25" s="443"/>
      <c r="AR25" s="444"/>
      <c r="AS25" s="442" t="s">
        <v>128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924539</v>
      </c>
      <c r="BO25" s="462"/>
      <c r="BP25" s="462"/>
      <c r="BQ25" s="462"/>
      <c r="BR25" s="462"/>
      <c r="BS25" s="462"/>
      <c r="BT25" s="462"/>
      <c r="BU25" s="463"/>
      <c r="BV25" s="461">
        <v>972407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5179</v>
      </c>
      <c r="R26" s="443"/>
      <c r="S26" s="443"/>
      <c r="T26" s="443"/>
      <c r="U26" s="443"/>
      <c r="V26" s="444"/>
      <c r="W26" s="508"/>
      <c r="X26" s="499"/>
      <c r="Y26" s="500"/>
      <c r="Z26" s="439" t="s">
        <v>175</v>
      </c>
      <c r="AA26" s="521"/>
      <c r="AB26" s="521"/>
      <c r="AC26" s="521"/>
      <c r="AD26" s="521"/>
      <c r="AE26" s="521"/>
      <c r="AF26" s="521"/>
      <c r="AG26" s="522"/>
      <c r="AH26" s="442">
        <v>31</v>
      </c>
      <c r="AI26" s="443"/>
      <c r="AJ26" s="443"/>
      <c r="AK26" s="443"/>
      <c r="AL26" s="444"/>
      <c r="AM26" s="442">
        <v>95201</v>
      </c>
      <c r="AN26" s="443"/>
      <c r="AO26" s="443"/>
      <c r="AP26" s="443"/>
      <c r="AQ26" s="443"/>
      <c r="AR26" s="444"/>
      <c r="AS26" s="442">
        <v>3071</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178</v>
      </c>
      <c r="F27" s="440"/>
      <c r="G27" s="440"/>
      <c r="H27" s="440"/>
      <c r="I27" s="440"/>
      <c r="J27" s="440"/>
      <c r="K27" s="441"/>
      <c r="L27" s="442">
        <v>1</v>
      </c>
      <c r="M27" s="443"/>
      <c r="N27" s="443"/>
      <c r="O27" s="443"/>
      <c r="P27" s="444"/>
      <c r="Q27" s="442">
        <v>3646</v>
      </c>
      <c r="R27" s="443"/>
      <c r="S27" s="443"/>
      <c r="T27" s="443"/>
      <c r="U27" s="443"/>
      <c r="V27" s="444"/>
      <c r="W27" s="508"/>
      <c r="X27" s="499"/>
      <c r="Y27" s="500"/>
      <c r="Z27" s="439" t="s">
        <v>179</v>
      </c>
      <c r="AA27" s="440"/>
      <c r="AB27" s="440"/>
      <c r="AC27" s="440"/>
      <c r="AD27" s="440"/>
      <c r="AE27" s="440"/>
      <c r="AF27" s="440"/>
      <c r="AG27" s="441"/>
      <c r="AH27" s="442" t="s">
        <v>177</v>
      </c>
      <c r="AI27" s="443"/>
      <c r="AJ27" s="443"/>
      <c r="AK27" s="443"/>
      <c r="AL27" s="444"/>
      <c r="AM27" s="442" t="s">
        <v>128</v>
      </c>
      <c r="AN27" s="443"/>
      <c r="AO27" s="443"/>
      <c r="AP27" s="443"/>
      <c r="AQ27" s="443"/>
      <c r="AR27" s="444"/>
      <c r="AS27" s="442" t="s">
        <v>172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292644</v>
      </c>
      <c r="BO27" s="470"/>
      <c r="BP27" s="470"/>
      <c r="BQ27" s="470"/>
      <c r="BR27" s="470"/>
      <c r="BS27" s="470"/>
      <c r="BT27" s="470"/>
      <c r="BU27" s="471"/>
      <c r="BV27" s="469">
        <v>468694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181</v>
      </c>
      <c r="F28" s="440"/>
      <c r="G28" s="440"/>
      <c r="H28" s="440"/>
      <c r="I28" s="440"/>
      <c r="J28" s="440"/>
      <c r="K28" s="441"/>
      <c r="L28" s="442">
        <v>1</v>
      </c>
      <c r="M28" s="443"/>
      <c r="N28" s="443"/>
      <c r="O28" s="443"/>
      <c r="P28" s="444"/>
      <c r="Q28" s="442">
        <v>3017</v>
      </c>
      <c r="R28" s="443"/>
      <c r="S28" s="443"/>
      <c r="T28" s="443"/>
      <c r="U28" s="443"/>
      <c r="V28" s="444"/>
      <c r="W28" s="508"/>
      <c r="X28" s="499"/>
      <c r="Y28" s="500"/>
      <c r="Z28" s="439" t="s">
        <v>182</v>
      </c>
      <c r="AA28" s="440"/>
      <c r="AB28" s="440"/>
      <c r="AC28" s="440"/>
      <c r="AD28" s="440"/>
      <c r="AE28" s="440"/>
      <c r="AF28" s="440"/>
      <c r="AG28" s="441"/>
      <c r="AH28" s="442" t="s">
        <v>177</v>
      </c>
      <c r="AI28" s="443"/>
      <c r="AJ28" s="443"/>
      <c r="AK28" s="443"/>
      <c r="AL28" s="444"/>
      <c r="AM28" s="442" t="s">
        <v>177</v>
      </c>
      <c r="AN28" s="443"/>
      <c r="AO28" s="443"/>
      <c r="AP28" s="443"/>
      <c r="AQ28" s="443"/>
      <c r="AR28" s="444"/>
      <c r="AS28" s="442" t="s">
        <v>177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13505</v>
      </c>
      <c r="BO28" s="462"/>
      <c r="BP28" s="462"/>
      <c r="BQ28" s="462"/>
      <c r="BR28" s="462"/>
      <c r="BS28" s="462"/>
      <c r="BT28" s="462"/>
      <c r="BU28" s="463"/>
      <c r="BV28" s="461">
        <v>22374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184</v>
      </c>
      <c r="F29" s="440"/>
      <c r="G29" s="440"/>
      <c r="H29" s="440"/>
      <c r="I29" s="440"/>
      <c r="J29" s="440"/>
      <c r="K29" s="441"/>
      <c r="L29" s="442">
        <v>16</v>
      </c>
      <c r="M29" s="443"/>
      <c r="N29" s="443"/>
      <c r="O29" s="443"/>
      <c r="P29" s="444"/>
      <c r="Q29" s="442">
        <v>2843</v>
      </c>
      <c r="R29" s="443"/>
      <c r="S29" s="443"/>
      <c r="T29" s="443"/>
      <c r="U29" s="443"/>
      <c r="V29" s="444"/>
      <c r="W29" s="509"/>
      <c r="X29" s="510"/>
      <c r="Y29" s="511"/>
      <c r="Z29" s="439" t="s">
        <v>185</v>
      </c>
      <c r="AA29" s="440"/>
      <c r="AB29" s="440"/>
      <c r="AC29" s="440"/>
      <c r="AD29" s="440"/>
      <c r="AE29" s="440"/>
      <c r="AF29" s="440"/>
      <c r="AG29" s="441"/>
      <c r="AH29" s="442">
        <v>191</v>
      </c>
      <c r="AI29" s="443"/>
      <c r="AJ29" s="443"/>
      <c r="AK29" s="443"/>
      <c r="AL29" s="444"/>
      <c r="AM29" s="442">
        <v>597066</v>
      </c>
      <c r="AN29" s="443"/>
      <c r="AO29" s="443"/>
      <c r="AP29" s="443"/>
      <c r="AQ29" s="443"/>
      <c r="AR29" s="444"/>
      <c r="AS29" s="442">
        <v>3126</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898</v>
      </c>
      <c r="BO29" s="467"/>
      <c r="BP29" s="467"/>
      <c r="BQ29" s="467"/>
      <c r="BR29" s="467"/>
      <c r="BS29" s="467"/>
      <c r="BT29" s="467"/>
      <c r="BU29" s="468"/>
      <c r="BV29" s="466">
        <v>895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93.4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27262</v>
      </c>
      <c r="BO30" s="470"/>
      <c r="BP30" s="470"/>
      <c r="BQ30" s="470"/>
      <c r="BR30" s="470"/>
      <c r="BS30" s="470"/>
      <c r="BT30" s="470"/>
      <c r="BU30" s="471"/>
      <c r="BV30" s="469">
        <v>28838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197</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加茂市・田上町消防衛生保育組合（一般会計）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宅地造成事業特別会計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新潟県後期高齢者医療広域連合（一般会計）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新潟県後期高齢者医療広域連合（後期高齢者医療特別会計）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在宅介護サービス事業特別会計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三条地域水道用水供給企業団（水道用水供給事業会計）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新潟県中越福祉事務組合（新潟県中越福祉事務組合会計）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さくら福祉保健事務組合（一般会計）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さくら福祉保健事務組合（病院事業会計）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新潟県市町村総合事務組合（一般会計）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新潟県市町村総合事務組合（職員退職手当支給事業特別会計）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新潟県市町村総合事務組合（消防団員等公務災害補償事業特別会計）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wLYTMSYnMvkdA4qK6VFviUdtjuXs2jJqrhTL/G4+cULs84N+SAlVpSJK2G6mdkQY0SUV6Vddhes/EkZP9OnQEQ==" saltValue="wBjz3cJZ8SjC4hEE0pqO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8" t="s">
        <v>552</v>
      </c>
      <c r="D34" s="1248"/>
      <c r="E34" s="1249"/>
      <c r="F34" s="32">
        <v>2.88</v>
      </c>
      <c r="G34" s="33">
        <v>2.85</v>
      </c>
      <c r="H34" s="33">
        <v>2.79</v>
      </c>
      <c r="I34" s="33">
        <v>2.75</v>
      </c>
      <c r="J34" s="34">
        <v>1.56</v>
      </c>
      <c r="K34" s="22"/>
      <c r="L34" s="22"/>
      <c r="M34" s="22"/>
      <c r="N34" s="22"/>
      <c r="O34" s="22"/>
      <c r="P34" s="22"/>
    </row>
    <row r="35" spans="1:16" ht="39" customHeight="1">
      <c r="A35" s="22"/>
      <c r="B35" s="35"/>
      <c r="C35" s="1242" t="s">
        <v>553</v>
      </c>
      <c r="D35" s="1243"/>
      <c r="E35" s="1244"/>
      <c r="F35" s="36">
        <v>1.05</v>
      </c>
      <c r="G35" s="37">
        <v>1.47</v>
      </c>
      <c r="H35" s="37">
        <v>0.03</v>
      </c>
      <c r="I35" s="37">
        <v>0.21</v>
      </c>
      <c r="J35" s="38">
        <v>1.54</v>
      </c>
      <c r="K35" s="22"/>
      <c r="L35" s="22"/>
      <c r="M35" s="22"/>
      <c r="N35" s="22"/>
      <c r="O35" s="22"/>
      <c r="P35" s="22"/>
    </row>
    <row r="36" spans="1:16" ht="39" customHeight="1">
      <c r="A36" s="22"/>
      <c r="B36" s="35"/>
      <c r="C36" s="1242" t="s">
        <v>554</v>
      </c>
      <c r="D36" s="1243"/>
      <c r="E36" s="1244"/>
      <c r="F36" s="36">
        <v>1.17</v>
      </c>
      <c r="G36" s="37">
        <v>1.03</v>
      </c>
      <c r="H36" s="37">
        <v>1.44</v>
      </c>
      <c r="I36" s="37">
        <v>1.25</v>
      </c>
      <c r="J36" s="38">
        <v>1.43</v>
      </c>
      <c r="K36" s="22"/>
      <c r="L36" s="22"/>
      <c r="M36" s="22"/>
      <c r="N36" s="22"/>
      <c r="O36" s="22"/>
      <c r="P36" s="22"/>
    </row>
    <row r="37" spans="1:16" ht="39" customHeight="1">
      <c r="A37" s="22"/>
      <c r="B37" s="35"/>
      <c r="C37" s="1242" t="s">
        <v>555</v>
      </c>
      <c r="D37" s="1243"/>
      <c r="E37" s="1244"/>
      <c r="F37" s="36">
        <v>0.42</v>
      </c>
      <c r="G37" s="37">
        <v>0.56000000000000005</v>
      </c>
      <c r="H37" s="37">
        <v>0.89</v>
      </c>
      <c r="I37" s="37">
        <v>0.95</v>
      </c>
      <c r="J37" s="38">
        <v>0.67</v>
      </c>
      <c r="K37" s="22"/>
      <c r="L37" s="22"/>
      <c r="M37" s="22"/>
      <c r="N37" s="22"/>
      <c r="O37" s="22"/>
      <c r="P37" s="22"/>
    </row>
    <row r="38" spans="1:16" ht="39" customHeight="1">
      <c r="A38" s="22"/>
      <c r="B38" s="35"/>
      <c r="C38" s="1242" t="s">
        <v>556</v>
      </c>
      <c r="D38" s="1243"/>
      <c r="E38" s="1244"/>
      <c r="F38" s="36" t="s">
        <v>557</v>
      </c>
      <c r="G38" s="37" t="s">
        <v>558</v>
      </c>
      <c r="H38" s="37" t="s">
        <v>559</v>
      </c>
      <c r="I38" s="37" t="s">
        <v>560</v>
      </c>
      <c r="J38" s="38">
        <v>0.37</v>
      </c>
      <c r="K38" s="22"/>
      <c r="L38" s="22"/>
      <c r="M38" s="22"/>
      <c r="N38" s="22"/>
      <c r="O38" s="22"/>
      <c r="P38" s="22"/>
    </row>
    <row r="39" spans="1:16" ht="39" customHeight="1">
      <c r="A39" s="22"/>
      <c r="B39" s="35"/>
      <c r="C39" s="1242" t="s">
        <v>561</v>
      </c>
      <c r="D39" s="1243"/>
      <c r="E39" s="1244"/>
      <c r="F39" s="36">
        <v>0.21</v>
      </c>
      <c r="G39" s="37">
        <v>0.2</v>
      </c>
      <c r="H39" s="37">
        <v>0.08</v>
      </c>
      <c r="I39" s="37">
        <v>0.08</v>
      </c>
      <c r="J39" s="38">
        <v>0.08</v>
      </c>
      <c r="K39" s="22"/>
      <c r="L39" s="22"/>
      <c r="M39" s="22"/>
      <c r="N39" s="22"/>
      <c r="O39" s="22"/>
      <c r="P39" s="22"/>
    </row>
    <row r="40" spans="1:16" ht="39" customHeight="1">
      <c r="A40" s="22"/>
      <c r="B40" s="35"/>
      <c r="C40" s="1242" t="s">
        <v>562</v>
      </c>
      <c r="D40" s="1243"/>
      <c r="E40" s="1244"/>
      <c r="F40" s="36">
        <v>0.05</v>
      </c>
      <c r="G40" s="37">
        <v>0.05</v>
      </c>
      <c r="H40" s="37">
        <v>0.04</v>
      </c>
      <c r="I40" s="37">
        <v>0.06</v>
      </c>
      <c r="J40" s="38">
        <v>0.06</v>
      </c>
      <c r="K40" s="22"/>
      <c r="L40" s="22"/>
      <c r="M40" s="22"/>
      <c r="N40" s="22"/>
      <c r="O40" s="22"/>
      <c r="P40" s="22"/>
    </row>
    <row r="41" spans="1:16" ht="39" customHeight="1">
      <c r="A41" s="22"/>
      <c r="B41" s="35"/>
      <c r="C41" s="1242" t="s">
        <v>563</v>
      </c>
      <c r="D41" s="1243"/>
      <c r="E41" s="1244"/>
      <c r="F41" s="36">
        <v>0.5</v>
      </c>
      <c r="G41" s="37">
        <v>1</v>
      </c>
      <c r="H41" s="37">
        <v>0.57999999999999996</v>
      </c>
      <c r="I41" s="37">
        <v>0.49</v>
      </c>
      <c r="J41" s="38">
        <v>0.05</v>
      </c>
      <c r="K41" s="22"/>
      <c r="L41" s="22"/>
      <c r="M41" s="22"/>
      <c r="N41" s="22"/>
      <c r="O41" s="22"/>
      <c r="P41" s="22"/>
    </row>
    <row r="42" spans="1:16" ht="39" customHeight="1">
      <c r="A42" s="22"/>
      <c r="B42" s="39"/>
      <c r="C42" s="1242" t="s">
        <v>564</v>
      </c>
      <c r="D42" s="1243"/>
      <c r="E42" s="1244"/>
      <c r="F42" s="36" t="s">
        <v>504</v>
      </c>
      <c r="G42" s="37" t="s">
        <v>504</v>
      </c>
      <c r="H42" s="37" t="s">
        <v>504</v>
      </c>
      <c r="I42" s="37" t="s">
        <v>504</v>
      </c>
      <c r="J42" s="38" t="s">
        <v>504</v>
      </c>
      <c r="K42" s="22"/>
      <c r="L42" s="22"/>
      <c r="M42" s="22"/>
      <c r="N42" s="22"/>
      <c r="O42" s="22"/>
      <c r="P42" s="22"/>
    </row>
    <row r="43" spans="1:16" ht="39" customHeight="1" thickBot="1">
      <c r="A43" s="22"/>
      <c r="B43" s="40"/>
      <c r="C43" s="1245" t="s">
        <v>565</v>
      </c>
      <c r="D43" s="1246"/>
      <c r="E43" s="1247"/>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LOL11+XSIc7Q7Ba4H0shuqjr+Vvjqq6+Md6Lcrc6xkzzANf2MmBsrZqeAjCBMm3E77ExEfF1NmemTIq3aIBdA==" saltValue="CWZ0jWwmrdyjj067bWMm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68" t="s">
        <v>11</v>
      </c>
      <c r="C45" s="1269"/>
      <c r="D45" s="58"/>
      <c r="E45" s="1274" t="s">
        <v>12</v>
      </c>
      <c r="F45" s="1274"/>
      <c r="G45" s="1274"/>
      <c r="H45" s="1274"/>
      <c r="I45" s="1274"/>
      <c r="J45" s="1275"/>
      <c r="K45" s="59">
        <v>1268</v>
      </c>
      <c r="L45" s="60">
        <v>1236</v>
      </c>
      <c r="M45" s="60">
        <v>1168</v>
      </c>
      <c r="N45" s="60">
        <v>989</v>
      </c>
      <c r="O45" s="61">
        <v>915</v>
      </c>
      <c r="P45" s="48"/>
      <c r="Q45" s="48"/>
      <c r="R45" s="48"/>
      <c r="S45" s="48"/>
      <c r="T45" s="48"/>
      <c r="U45" s="48"/>
    </row>
    <row r="46" spans="1:21" ht="30.75" customHeight="1">
      <c r="A46" s="48"/>
      <c r="B46" s="1270"/>
      <c r="C46" s="1271"/>
      <c r="D46" s="62"/>
      <c r="E46" s="1252" t="s">
        <v>13</v>
      </c>
      <c r="F46" s="1252"/>
      <c r="G46" s="1252"/>
      <c r="H46" s="1252"/>
      <c r="I46" s="1252"/>
      <c r="J46" s="1253"/>
      <c r="K46" s="63" t="s">
        <v>504</v>
      </c>
      <c r="L46" s="64" t="s">
        <v>504</v>
      </c>
      <c r="M46" s="64" t="s">
        <v>504</v>
      </c>
      <c r="N46" s="64" t="s">
        <v>504</v>
      </c>
      <c r="O46" s="65" t="s">
        <v>504</v>
      </c>
      <c r="P46" s="48"/>
      <c r="Q46" s="48"/>
      <c r="R46" s="48"/>
      <c r="S46" s="48"/>
      <c r="T46" s="48"/>
      <c r="U46" s="48"/>
    </row>
    <row r="47" spans="1:21" ht="30.75" customHeight="1">
      <c r="A47" s="48"/>
      <c r="B47" s="1270"/>
      <c r="C47" s="1271"/>
      <c r="D47" s="62"/>
      <c r="E47" s="1252" t="s">
        <v>14</v>
      </c>
      <c r="F47" s="1252"/>
      <c r="G47" s="1252"/>
      <c r="H47" s="1252"/>
      <c r="I47" s="1252"/>
      <c r="J47" s="1253"/>
      <c r="K47" s="63" t="s">
        <v>504</v>
      </c>
      <c r="L47" s="64" t="s">
        <v>504</v>
      </c>
      <c r="M47" s="64" t="s">
        <v>504</v>
      </c>
      <c r="N47" s="64" t="s">
        <v>504</v>
      </c>
      <c r="O47" s="65" t="s">
        <v>504</v>
      </c>
      <c r="P47" s="48"/>
      <c r="Q47" s="48"/>
      <c r="R47" s="48"/>
      <c r="S47" s="48"/>
      <c r="T47" s="48"/>
      <c r="U47" s="48"/>
    </row>
    <row r="48" spans="1:21" ht="30.75" customHeight="1">
      <c r="A48" s="48"/>
      <c r="B48" s="1270"/>
      <c r="C48" s="1271"/>
      <c r="D48" s="62"/>
      <c r="E48" s="1252" t="s">
        <v>15</v>
      </c>
      <c r="F48" s="1252"/>
      <c r="G48" s="1252"/>
      <c r="H48" s="1252"/>
      <c r="I48" s="1252"/>
      <c r="J48" s="1253"/>
      <c r="K48" s="63">
        <v>669</v>
      </c>
      <c r="L48" s="64">
        <v>643</v>
      </c>
      <c r="M48" s="64">
        <v>646</v>
      </c>
      <c r="N48" s="64">
        <v>661</v>
      </c>
      <c r="O48" s="65">
        <v>672</v>
      </c>
      <c r="P48" s="48"/>
      <c r="Q48" s="48"/>
      <c r="R48" s="48"/>
      <c r="S48" s="48"/>
      <c r="T48" s="48"/>
      <c r="U48" s="48"/>
    </row>
    <row r="49" spans="1:21" ht="30.75" customHeight="1">
      <c r="A49" s="48"/>
      <c r="B49" s="1270"/>
      <c r="C49" s="1271"/>
      <c r="D49" s="62"/>
      <c r="E49" s="1252" t="s">
        <v>16</v>
      </c>
      <c r="F49" s="1252"/>
      <c r="G49" s="1252"/>
      <c r="H49" s="1252"/>
      <c r="I49" s="1252"/>
      <c r="J49" s="1253"/>
      <c r="K49" s="63">
        <v>10</v>
      </c>
      <c r="L49" s="64">
        <v>12</v>
      </c>
      <c r="M49" s="64">
        <v>19</v>
      </c>
      <c r="N49" s="64">
        <v>19</v>
      </c>
      <c r="O49" s="65">
        <v>19</v>
      </c>
      <c r="P49" s="48"/>
      <c r="Q49" s="48"/>
      <c r="R49" s="48"/>
      <c r="S49" s="48"/>
      <c r="T49" s="48"/>
      <c r="U49" s="48"/>
    </row>
    <row r="50" spans="1:21" ht="30.75" customHeight="1">
      <c r="A50" s="48"/>
      <c r="B50" s="1270"/>
      <c r="C50" s="1271"/>
      <c r="D50" s="62"/>
      <c r="E50" s="1252" t="s">
        <v>17</v>
      </c>
      <c r="F50" s="1252"/>
      <c r="G50" s="1252"/>
      <c r="H50" s="1252"/>
      <c r="I50" s="1252"/>
      <c r="J50" s="1253"/>
      <c r="K50" s="63">
        <v>28</v>
      </c>
      <c r="L50" s="64">
        <v>41</v>
      </c>
      <c r="M50" s="64">
        <v>0</v>
      </c>
      <c r="N50" s="64">
        <v>18</v>
      </c>
      <c r="O50" s="65">
        <v>17</v>
      </c>
      <c r="P50" s="48"/>
      <c r="Q50" s="48"/>
      <c r="R50" s="48"/>
      <c r="S50" s="48"/>
      <c r="T50" s="48"/>
      <c r="U50" s="48"/>
    </row>
    <row r="51" spans="1:21" ht="30.75" customHeight="1">
      <c r="A51" s="48"/>
      <c r="B51" s="1272"/>
      <c r="C51" s="1273"/>
      <c r="D51" s="66"/>
      <c r="E51" s="1252" t="s">
        <v>18</v>
      </c>
      <c r="F51" s="1252"/>
      <c r="G51" s="1252"/>
      <c r="H51" s="1252"/>
      <c r="I51" s="1252"/>
      <c r="J51" s="1253"/>
      <c r="K51" s="63">
        <v>4</v>
      </c>
      <c r="L51" s="64">
        <v>2</v>
      </c>
      <c r="M51" s="64">
        <v>4</v>
      </c>
      <c r="N51" s="64">
        <v>2</v>
      </c>
      <c r="O51" s="65">
        <v>1</v>
      </c>
      <c r="P51" s="48"/>
      <c r="Q51" s="48"/>
      <c r="R51" s="48"/>
      <c r="S51" s="48"/>
      <c r="T51" s="48"/>
      <c r="U51" s="48"/>
    </row>
    <row r="52" spans="1:21" ht="30.75" customHeight="1">
      <c r="A52" s="48"/>
      <c r="B52" s="1250" t="s">
        <v>19</v>
      </c>
      <c r="C52" s="1251"/>
      <c r="D52" s="66"/>
      <c r="E52" s="1252" t="s">
        <v>20</v>
      </c>
      <c r="F52" s="1252"/>
      <c r="G52" s="1252"/>
      <c r="H52" s="1252"/>
      <c r="I52" s="1252"/>
      <c r="J52" s="1253"/>
      <c r="K52" s="63">
        <v>1202</v>
      </c>
      <c r="L52" s="64">
        <v>1189</v>
      </c>
      <c r="M52" s="64">
        <v>1130</v>
      </c>
      <c r="N52" s="64">
        <v>1101</v>
      </c>
      <c r="O52" s="65">
        <v>1100</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777</v>
      </c>
      <c r="L53" s="69">
        <v>745</v>
      </c>
      <c r="M53" s="69">
        <v>707</v>
      </c>
      <c r="N53" s="69">
        <v>588</v>
      </c>
      <c r="O53" s="70">
        <v>524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58" t="s">
        <v>25</v>
      </c>
      <c r="C57" s="1259"/>
      <c r="D57" s="1262" t="s">
        <v>26</v>
      </c>
      <c r="E57" s="1263"/>
      <c r="F57" s="1263"/>
      <c r="G57" s="1263"/>
      <c r="H57" s="1263"/>
      <c r="I57" s="1263"/>
      <c r="J57" s="1264"/>
      <c r="K57" s="83" t="s">
        <v>589</v>
      </c>
      <c r="L57" s="84" t="s">
        <v>590</v>
      </c>
      <c r="M57" s="84" t="s">
        <v>590</v>
      </c>
      <c r="N57" s="84" t="s">
        <v>589</v>
      </c>
      <c r="O57" s="85" t="s">
        <v>589</v>
      </c>
    </row>
    <row r="58" spans="1:21" ht="31.5" customHeight="1" thickBot="1">
      <c r="B58" s="1260"/>
      <c r="C58" s="1261"/>
      <c r="D58" s="1265" t="s">
        <v>27</v>
      </c>
      <c r="E58" s="1266"/>
      <c r="F58" s="1266"/>
      <c r="G58" s="1266"/>
      <c r="H58" s="1266"/>
      <c r="I58" s="1266"/>
      <c r="J58" s="1267"/>
      <c r="K58" s="86" t="s">
        <v>589</v>
      </c>
      <c r="L58" s="87" t="s">
        <v>589</v>
      </c>
      <c r="M58" s="87" t="s">
        <v>591</v>
      </c>
      <c r="N58" s="87" t="s">
        <v>589</v>
      </c>
      <c r="O58" s="88" t="s">
        <v>589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p97kvtoAP28IPEfDTohGPzmf3+ARMUgUoPOvsTpQueQju58UvqPfZa0S345ci/T2MfMS2vbyhtSLZE9ftWCjA==" saltValue="JFC/V5VRhd/mRKXFEOWb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546</v>
      </c>
      <c r="J40" s="100" t="s">
        <v>547</v>
      </c>
      <c r="K40" s="100" t="s">
        <v>548</v>
      </c>
      <c r="L40" s="100" t="s">
        <v>549</v>
      </c>
      <c r="M40" s="101" t="s">
        <v>550</v>
      </c>
    </row>
    <row r="41" spans="2:13" ht="27.75" customHeight="1">
      <c r="B41" s="1288" t="s">
        <v>30</v>
      </c>
      <c r="C41" s="1289"/>
      <c r="D41" s="102"/>
      <c r="E41" s="1290" t="s">
        <v>31</v>
      </c>
      <c r="F41" s="1290"/>
      <c r="G41" s="1290"/>
      <c r="H41" s="1291"/>
      <c r="I41" s="103">
        <v>10437</v>
      </c>
      <c r="J41" s="104">
        <v>9786</v>
      </c>
      <c r="K41" s="104">
        <v>9790</v>
      </c>
      <c r="L41" s="104">
        <v>9560</v>
      </c>
      <c r="M41" s="105">
        <v>9330</v>
      </c>
    </row>
    <row r="42" spans="2:13" ht="27.75" customHeight="1">
      <c r="B42" s="1278"/>
      <c r="C42" s="1279"/>
      <c r="D42" s="106"/>
      <c r="E42" s="1282" t="s">
        <v>32</v>
      </c>
      <c r="F42" s="1282"/>
      <c r="G42" s="1282"/>
      <c r="H42" s="1283"/>
      <c r="I42" s="107">
        <v>868</v>
      </c>
      <c r="J42" s="108">
        <v>799</v>
      </c>
      <c r="K42" s="108">
        <v>752</v>
      </c>
      <c r="L42" s="108">
        <v>706</v>
      </c>
      <c r="M42" s="109">
        <v>683</v>
      </c>
    </row>
    <row r="43" spans="2:13" ht="27.75" customHeight="1">
      <c r="B43" s="1278"/>
      <c r="C43" s="1279"/>
      <c r="D43" s="106"/>
      <c r="E43" s="1282" t="s">
        <v>33</v>
      </c>
      <c r="F43" s="1282"/>
      <c r="G43" s="1282"/>
      <c r="H43" s="1283"/>
      <c r="I43" s="107">
        <v>9385</v>
      </c>
      <c r="J43" s="108">
        <v>9440</v>
      </c>
      <c r="K43" s="108">
        <v>9349</v>
      </c>
      <c r="L43" s="108">
        <v>9257</v>
      </c>
      <c r="M43" s="109">
        <v>9103</v>
      </c>
    </row>
    <row r="44" spans="2:13" ht="27.75" customHeight="1">
      <c r="B44" s="1278"/>
      <c r="C44" s="1279"/>
      <c r="D44" s="106"/>
      <c r="E44" s="1282" t="s">
        <v>34</v>
      </c>
      <c r="F44" s="1282"/>
      <c r="G44" s="1282"/>
      <c r="H44" s="1283"/>
      <c r="I44" s="107">
        <v>233</v>
      </c>
      <c r="J44" s="108">
        <v>224</v>
      </c>
      <c r="K44" s="108">
        <v>283</v>
      </c>
      <c r="L44" s="108">
        <v>341</v>
      </c>
      <c r="M44" s="109">
        <v>348</v>
      </c>
    </row>
    <row r="45" spans="2:13" ht="27.75" customHeight="1">
      <c r="B45" s="1278"/>
      <c r="C45" s="1279"/>
      <c r="D45" s="106"/>
      <c r="E45" s="1282" t="s">
        <v>35</v>
      </c>
      <c r="F45" s="1282"/>
      <c r="G45" s="1282"/>
      <c r="H45" s="1283"/>
      <c r="I45" s="107">
        <v>1933</v>
      </c>
      <c r="J45" s="108">
        <v>2013</v>
      </c>
      <c r="K45" s="108">
        <v>2011</v>
      </c>
      <c r="L45" s="108">
        <v>2003</v>
      </c>
      <c r="M45" s="109">
        <v>1904</v>
      </c>
    </row>
    <row r="46" spans="2:13" ht="27.75" customHeight="1">
      <c r="B46" s="1278"/>
      <c r="C46" s="1279"/>
      <c r="D46" s="110"/>
      <c r="E46" s="1282" t="s">
        <v>36</v>
      </c>
      <c r="F46" s="1282"/>
      <c r="G46" s="1282"/>
      <c r="H46" s="1283"/>
      <c r="I46" s="107">
        <v>23</v>
      </c>
      <c r="J46" s="108">
        <v>5</v>
      </c>
      <c r="K46" s="108">
        <v>19</v>
      </c>
      <c r="L46" s="108">
        <v>13</v>
      </c>
      <c r="M46" s="109">
        <v>15</v>
      </c>
    </row>
    <row r="47" spans="2:13" ht="27.75" customHeight="1">
      <c r="B47" s="1278"/>
      <c r="C47" s="1279"/>
      <c r="D47" s="111"/>
      <c r="E47" s="1292" t="s">
        <v>37</v>
      </c>
      <c r="F47" s="1293"/>
      <c r="G47" s="1293"/>
      <c r="H47" s="1294"/>
      <c r="I47" s="107" t="s">
        <v>504</v>
      </c>
      <c r="J47" s="108" t="s">
        <v>504</v>
      </c>
      <c r="K47" s="108" t="s">
        <v>504</v>
      </c>
      <c r="L47" s="108" t="s">
        <v>504</v>
      </c>
      <c r="M47" s="109" t="s">
        <v>504</v>
      </c>
    </row>
    <row r="48" spans="2:13" ht="27.75" customHeight="1">
      <c r="B48" s="1278"/>
      <c r="C48" s="1279"/>
      <c r="D48" s="106"/>
      <c r="E48" s="1282" t="s">
        <v>38</v>
      </c>
      <c r="F48" s="1282"/>
      <c r="G48" s="1282"/>
      <c r="H48" s="1283"/>
      <c r="I48" s="107" t="s">
        <v>504</v>
      </c>
      <c r="J48" s="108" t="s">
        <v>504</v>
      </c>
      <c r="K48" s="108" t="s">
        <v>504</v>
      </c>
      <c r="L48" s="108" t="s">
        <v>504</v>
      </c>
      <c r="M48" s="109" t="s">
        <v>504</v>
      </c>
    </row>
    <row r="49" spans="2:13" ht="27.75" customHeight="1">
      <c r="B49" s="1280"/>
      <c r="C49" s="1281"/>
      <c r="D49" s="106"/>
      <c r="E49" s="1282" t="s">
        <v>39</v>
      </c>
      <c r="F49" s="1282"/>
      <c r="G49" s="1282"/>
      <c r="H49" s="1283"/>
      <c r="I49" s="107" t="s">
        <v>504</v>
      </c>
      <c r="J49" s="108" t="s">
        <v>504</v>
      </c>
      <c r="K49" s="108" t="s">
        <v>504</v>
      </c>
      <c r="L49" s="108" t="s">
        <v>504</v>
      </c>
      <c r="M49" s="109" t="s">
        <v>504</v>
      </c>
    </row>
    <row r="50" spans="2:13" ht="27.75" customHeight="1">
      <c r="B50" s="1276" t="s">
        <v>40</v>
      </c>
      <c r="C50" s="1277"/>
      <c r="D50" s="112"/>
      <c r="E50" s="1282" t="s">
        <v>41</v>
      </c>
      <c r="F50" s="1282"/>
      <c r="G50" s="1282"/>
      <c r="H50" s="1283"/>
      <c r="I50" s="107">
        <v>327</v>
      </c>
      <c r="J50" s="108">
        <v>315</v>
      </c>
      <c r="K50" s="108">
        <v>167</v>
      </c>
      <c r="L50" s="108">
        <v>162</v>
      </c>
      <c r="M50" s="109">
        <v>76</v>
      </c>
    </row>
    <row r="51" spans="2:13" ht="27.75" customHeight="1">
      <c r="B51" s="1278"/>
      <c r="C51" s="1279"/>
      <c r="D51" s="106"/>
      <c r="E51" s="1282" t="s">
        <v>42</v>
      </c>
      <c r="F51" s="1282"/>
      <c r="G51" s="1282"/>
      <c r="H51" s="1283"/>
      <c r="I51" s="107">
        <v>1514</v>
      </c>
      <c r="J51" s="108">
        <v>1557</v>
      </c>
      <c r="K51" s="108">
        <v>1688</v>
      </c>
      <c r="L51" s="108">
        <v>1716</v>
      </c>
      <c r="M51" s="109">
        <v>1711</v>
      </c>
    </row>
    <row r="52" spans="2:13" ht="27.75" customHeight="1">
      <c r="B52" s="1280"/>
      <c r="C52" s="1281"/>
      <c r="D52" s="106"/>
      <c r="E52" s="1282" t="s">
        <v>43</v>
      </c>
      <c r="F52" s="1282"/>
      <c r="G52" s="1282"/>
      <c r="H52" s="1283"/>
      <c r="I52" s="107">
        <v>13324</v>
      </c>
      <c r="J52" s="108">
        <v>13026</v>
      </c>
      <c r="K52" s="108">
        <v>12924</v>
      </c>
      <c r="L52" s="108">
        <v>12652</v>
      </c>
      <c r="M52" s="109">
        <v>12228</v>
      </c>
    </row>
    <row r="53" spans="2:13" ht="27.75" customHeight="1" thickBot="1">
      <c r="B53" s="1284" t="s">
        <v>44</v>
      </c>
      <c r="C53" s="1285"/>
      <c r="D53" s="113"/>
      <c r="E53" s="1286" t="s">
        <v>45</v>
      </c>
      <c r="F53" s="1286"/>
      <c r="G53" s="1286"/>
      <c r="H53" s="1287"/>
      <c r="I53" s="114">
        <v>7714</v>
      </c>
      <c r="J53" s="115">
        <v>7368</v>
      </c>
      <c r="K53" s="115">
        <v>7425</v>
      </c>
      <c r="L53" s="115">
        <v>7349</v>
      </c>
      <c r="M53" s="116">
        <v>7367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tBJzW2aaUFr+3tXlWUZvL9B4C7q/E9epPf0ACHzHF3t1MYCqlFygse4Q5st1WYjW/a7pAzDgWnjlzOiK31H4bQ==" saltValue="WLmZj60WYWVBJp9r0Atf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548</v>
      </c>
      <c r="G54" s="125" t="s">
        <v>549</v>
      </c>
      <c r="H54" s="126" t="s">
        <v>550</v>
      </c>
    </row>
    <row r="55" spans="2:8" ht="52.5" customHeight="1">
      <c r="B55" s="127"/>
      <c r="C55" s="1303" t="s">
        <v>48</v>
      </c>
      <c r="D55" s="1303"/>
      <c r="E55" s="1304"/>
      <c r="F55" s="128">
        <v>1</v>
      </c>
      <c r="G55" s="128">
        <v>22</v>
      </c>
      <c r="H55" s="129">
        <v>14</v>
      </c>
    </row>
    <row r="56" spans="2:8" ht="52.5" customHeight="1">
      <c r="B56" s="130"/>
      <c r="C56" s="1305" t="s">
        <v>49</v>
      </c>
      <c r="D56" s="1305"/>
      <c r="E56" s="1306"/>
      <c r="F56" s="131">
        <v>1</v>
      </c>
      <c r="G56" s="131">
        <v>1</v>
      </c>
      <c r="H56" s="132">
        <v>1</v>
      </c>
    </row>
    <row r="57" spans="2:8" ht="53.25" customHeight="1">
      <c r="B57" s="130"/>
      <c r="C57" s="1307" t="s">
        <v>50</v>
      </c>
      <c r="D57" s="1307"/>
      <c r="E57" s="1308"/>
      <c r="F57" s="133">
        <v>41</v>
      </c>
      <c r="G57" s="133">
        <v>29</v>
      </c>
      <c r="H57" s="134">
        <v>27</v>
      </c>
    </row>
    <row r="58" spans="2:8" ht="45.75" customHeight="1">
      <c r="B58" s="135"/>
      <c r="C58" s="1295" t="s">
        <v>592</v>
      </c>
      <c r="D58" s="1296"/>
      <c r="E58" s="1297"/>
      <c r="F58" s="136">
        <v>29</v>
      </c>
      <c r="G58" s="136">
        <v>25</v>
      </c>
      <c r="H58" s="137">
        <v>23</v>
      </c>
    </row>
    <row r="59" spans="2:8" ht="45.75" customHeight="1">
      <c r="B59" s="135"/>
      <c r="C59" s="1295" t="s">
        <v>593</v>
      </c>
      <c r="D59" s="1296"/>
      <c r="E59" s="1297"/>
      <c r="F59" s="136">
        <v>1</v>
      </c>
      <c r="G59" s="136">
        <v>1</v>
      </c>
      <c r="H59" s="137">
        <v>2</v>
      </c>
    </row>
    <row r="60" spans="2:8" ht="45.75" customHeight="1">
      <c r="B60" s="135"/>
      <c r="C60" s="1295" t="s">
        <v>594</v>
      </c>
      <c r="D60" s="1296"/>
      <c r="E60" s="1297"/>
      <c r="F60" s="136">
        <v>0</v>
      </c>
      <c r="G60" s="136">
        <v>0</v>
      </c>
      <c r="H60" s="137">
        <v>1</v>
      </c>
    </row>
    <row r="61" spans="2:8" ht="45.75" customHeight="1">
      <c r="B61" s="135"/>
      <c r="C61" s="1295" t="s">
        <v>595</v>
      </c>
      <c r="D61" s="1296"/>
      <c r="E61" s="1297"/>
      <c r="F61" s="136">
        <v>1</v>
      </c>
      <c r="G61" s="136">
        <v>1</v>
      </c>
      <c r="H61" s="137">
        <v>1</v>
      </c>
    </row>
    <row r="62" spans="2:8" ht="45.75" customHeight="1" thickBot="1">
      <c r="B62" s="138"/>
      <c r="C62" s="1298" t="s">
        <v>596</v>
      </c>
      <c r="D62" s="1299"/>
      <c r="E62" s="1300"/>
      <c r="F62" s="139">
        <v>0</v>
      </c>
      <c r="G62" s="139">
        <v>0</v>
      </c>
      <c r="H62" s="140">
        <v>0</v>
      </c>
    </row>
    <row r="63" spans="2:8" ht="52.5" customHeight="1" thickBot="1">
      <c r="B63" s="141"/>
      <c r="C63" s="1301" t="s">
        <v>51</v>
      </c>
      <c r="D63" s="1301"/>
      <c r="E63" s="1302"/>
      <c r="F63" s="142">
        <v>42</v>
      </c>
      <c r="G63" s="142">
        <v>52</v>
      </c>
      <c r="H63" s="143">
        <v>42</v>
      </c>
    </row>
    <row r="64" spans="2:8" ht="15" customHeight="1"/>
  </sheetData>
  <sheetProtection algorithmName="SHA-512" hashValue="oppPHtoJLS11gzfpot3iO7cTHeM7Gu/CN4rIJUE0+9c2lUlc2p62A3KWNB2Wt2Wh1BDGQWcZ2puuVficiQKQKg==" saltValue="jYGl38ilykAwF7HHeW32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600</v>
      </c>
    </row>
    <row r="50" spans="1:109">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546</v>
      </c>
      <c r="BQ50" s="1315"/>
      <c r="BR50" s="1315"/>
      <c r="BS50" s="1315"/>
      <c r="BT50" s="1315"/>
      <c r="BU50" s="1315"/>
      <c r="BV50" s="1315"/>
      <c r="BW50" s="1315"/>
      <c r="BX50" s="1315" t="s">
        <v>547</v>
      </c>
      <c r="BY50" s="1315"/>
      <c r="BZ50" s="1315"/>
      <c r="CA50" s="1315"/>
      <c r="CB50" s="1315"/>
      <c r="CC50" s="1315"/>
      <c r="CD50" s="1315"/>
      <c r="CE50" s="1315"/>
      <c r="CF50" s="1315" t="s">
        <v>548</v>
      </c>
      <c r="CG50" s="1315"/>
      <c r="CH50" s="1315"/>
      <c r="CI50" s="1315"/>
      <c r="CJ50" s="1315"/>
      <c r="CK50" s="1315"/>
      <c r="CL50" s="1315"/>
      <c r="CM50" s="1315"/>
      <c r="CN50" s="1315" t="s">
        <v>549</v>
      </c>
      <c r="CO50" s="1315"/>
      <c r="CP50" s="1315"/>
      <c r="CQ50" s="1315"/>
      <c r="CR50" s="1315"/>
      <c r="CS50" s="1315"/>
      <c r="CT50" s="1315"/>
      <c r="CU50" s="1315"/>
      <c r="CV50" s="1315" t="s">
        <v>550</v>
      </c>
      <c r="CW50" s="1315"/>
      <c r="CX50" s="1315"/>
      <c r="CY50" s="1315"/>
      <c r="CZ50" s="1315"/>
      <c r="DA50" s="1315"/>
      <c r="DB50" s="1315"/>
      <c r="DC50" s="1315"/>
    </row>
    <row r="51" spans="1:109" ht="13.5" customHeight="1">
      <c r="B51" s="395"/>
      <c r="G51" s="1327"/>
      <c r="H51" s="1327"/>
      <c r="I51" s="1331"/>
      <c r="J51" s="1331"/>
      <c r="K51" s="1316"/>
      <c r="L51" s="1316"/>
      <c r="M51" s="1316"/>
      <c r="N51" s="1316"/>
      <c r="AM51" s="404"/>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26"/>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26"/>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604</v>
      </c>
      <c r="AO55" s="1315"/>
      <c r="AP55" s="1315"/>
      <c r="AQ55" s="1315"/>
      <c r="AR55" s="1315"/>
      <c r="AS55" s="1315"/>
      <c r="AT55" s="1315"/>
      <c r="AU55" s="1315"/>
      <c r="AV55" s="1315"/>
      <c r="AW55" s="1315"/>
      <c r="AX55" s="1315"/>
      <c r="AY55" s="1315"/>
      <c r="AZ55" s="1315"/>
      <c r="BA55" s="1315"/>
      <c r="BB55" s="1314" t="s">
        <v>602</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26"/>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603</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26"/>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605</v>
      </c>
    </row>
    <row r="64" spans="1:109">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2.95" customHeight="1">
      <c r="B65" s="395"/>
      <c r="AN65" s="1317" t="s">
        <v>609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600</v>
      </c>
    </row>
    <row r="72" spans="2:107">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546</v>
      </c>
      <c r="BQ72" s="1315"/>
      <c r="BR72" s="1315"/>
      <c r="BS72" s="1315"/>
      <c r="BT72" s="1315"/>
      <c r="BU72" s="1315"/>
      <c r="BV72" s="1315"/>
      <c r="BW72" s="1315"/>
      <c r="BX72" s="1315" t="s">
        <v>547</v>
      </c>
      <c r="BY72" s="1315"/>
      <c r="BZ72" s="1315"/>
      <c r="CA72" s="1315"/>
      <c r="CB72" s="1315"/>
      <c r="CC72" s="1315"/>
      <c r="CD72" s="1315"/>
      <c r="CE72" s="1315"/>
      <c r="CF72" s="1315" t="s">
        <v>548</v>
      </c>
      <c r="CG72" s="1315"/>
      <c r="CH72" s="1315"/>
      <c r="CI72" s="1315"/>
      <c r="CJ72" s="1315"/>
      <c r="CK72" s="1315"/>
      <c r="CL72" s="1315"/>
      <c r="CM72" s="1315"/>
      <c r="CN72" s="1315" t="s">
        <v>549</v>
      </c>
      <c r="CO72" s="1315"/>
      <c r="CP72" s="1315"/>
      <c r="CQ72" s="1315"/>
      <c r="CR72" s="1315"/>
      <c r="CS72" s="1315"/>
      <c r="CT72" s="1315"/>
      <c r="CU72" s="1315"/>
      <c r="CV72" s="1315" t="s">
        <v>550</v>
      </c>
      <c r="CW72" s="1315"/>
      <c r="CX72" s="1315"/>
      <c r="CY72" s="1315"/>
      <c r="CZ72" s="1315"/>
      <c r="DA72" s="1315"/>
      <c r="DB72" s="1315"/>
      <c r="DC72" s="1315"/>
    </row>
    <row r="73" spans="2:107">
      <c r="B73" s="395"/>
      <c r="G73" s="1327"/>
      <c r="H73" s="1327"/>
      <c r="I73" s="1327"/>
      <c r="J73" s="1327"/>
      <c r="K73" s="1310"/>
      <c r="L73" s="1310"/>
      <c r="M73" s="1310"/>
      <c r="N73" s="1310"/>
      <c r="AM73" s="404"/>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v>126.3</v>
      </c>
      <c r="BQ73" s="1311"/>
      <c r="BR73" s="1311"/>
      <c r="BS73" s="1311"/>
      <c r="BT73" s="1311"/>
      <c r="BU73" s="1311"/>
      <c r="BV73" s="1311"/>
      <c r="BW73" s="1311"/>
      <c r="BX73" s="1311">
        <v>122.4</v>
      </c>
      <c r="BY73" s="1311"/>
      <c r="BZ73" s="1311"/>
      <c r="CA73" s="1311"/>
      <c r="CB73" s="1311"/>
      <c r="CC73" s="1311"/>
      <c r="CD73" s="1311"/>
      <c r="CE73" s="1311"/>
      <c r="CF73" s="1311">
        <v>124.3</v>
      </c>
      <c r="CG73" s="1311"/>
      <c r="CH73" s="1311"/>
      <c r="CI73" s="1311"/>
      <c r="CJ73" s="1311"/>
      <c r="CK73" s="1311"/>
      <c r="CL73" s="1311"/>
      <c r="CM73" s="1311"/>
      <c r="CN73" s="1311">
        <v>121.9</v>
      </c>
      <c r="CO73" s="1311"/>
      <c r="CP73" s="1311"/>
      <c r="CQ73" s="1311"/>
      <c r="CR73" s="1311"/>
      <c r="CS73" s="1311"/>
      <c r="CT73" s="1311"/>
      <c r="CU73" s="1311"/>
      <c r="CV73" s="1311">
        <v>123</v>
      </c>
      <c r="CW73" s="1311"/>
      <c r="CX73" s="1311"/>
      <c r="CY73" s="1311"/>
      <c r="CZ73" s="1311"/>
      <c r="DA73" s="1311"/>
      <c r="DB73" s="1311"/>
      <c r="DC73" s="1311"/>
    </row>
    <row r="74" spans="2:107">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12.7</v>
      </c>
      <c r="BQ75" s="1311"/>
      <c r="BR75" s="1311"/>
      <c r="BS75" s="1311"/>
      <c r="BT75" s="1311"/>
      <c r="BU75" s="1311"/>
      <c r="BV75" s="1311"/>
      <c r="BW75" s="1311"/>
      <c r="BX75" s="1311">
        <v>12.6</v>
      </c>
      <c r="BY75" s="1311"/>
      <c r="BZ75" s="1311"/>
      <c r="CA75" s="1311"/>
      <c r="CB75" s="1311"/>
      <c r="CC75" s="1311"/>
      <c r="CD75" s="1311"/>
      <c r="CE75" s="1311"/>
      <c r="CF75" s="1311">
        <v>12.3</v>
      </c>
      <c r="CG75" s="1311"/>
      <c r="CH75" s="1311"/>
      <c r="CI75" s="1311"/>
      <c r="CJ75" s="1311"/>
      <c r="CK75" s="1311"/>
      <c r="CL75" s="1311"/>
      <c r="CM75" s="1311"/>
      <c r="CN75" s="1311">
        <v>11.3</v>
      </c>
      <c r="CO75" s="1311"/>
      <c r="CP75" s="1311"/>
      <c r="CQ75" s="1311"/>
      <c r="CR75" s="1311"/>
      <c r="CS75" s="1311"/>
      <c r="CT75" s="1311"/>
      <c r="CU75" s="1311"/>
      <c r="CV75" s="1311">
        <v>10.1</v>
      </c>
      <c r="CW75" s="1311"/>
      <c r="CX75" s="1311"/>
      <c r="CY75" s="1311"/>
      <c r="CZ75" s="1311"/>
      <c r="DA75" s="1311"/>
      <c r="DB75" s="1311"/>
      <c r="DC75" s="1311"/>
    </row>
    <row r="76" spans="2:107">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604</v>
      </c>
      <c r="AO77" s="1315"/>
      <c r="AP77" s="1315"/>
      <c r="AQ77" s="1315"/>
      <c r="AR77" s="1315"/>
      <c r="AS77" s="1315"/>
      <c r="AT77" s="1315"/>
      <c r="AU77" s="1315"/>
      <c r="AV77" s="1315"/>
      <c r="AW77" s="1315"/>
      <c r="AX77" s="1315"/>
      <c r="AY77" s="1315"/>
      <c r="AZ77" s="1315"/>
      <c r="BA77" s="1315"/>
      <c r="BB77" s="1314" t="s">
        <v>602</v>
      </c>
      <c r="BC77" s="1314"/>
      <c r="BD77" s="1314"/>
      <c r="BE77" s="1314"/>
      <c r="BF77" s="1314"/>
      <c r="BG77" s="1314"/>
      <c r="BH77" s="1314"/>
      <c r="BI77" s="1314"/>
      <c r="BJ77" s="1314"/>
      <c r="BK77" s="1314"/>
      <c r="BL77" s="1314"/>
      <c r="BM77" s="1314"/>
      <c r="BN77" s="1314"/>
      <c r="BO77" s="1314"/>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606</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GAbNiv6kwTBfdRptfT2/UAnoFxtu6WHL1XE/8Pt/tZ0L82ajw1v1OTeUOV4qmM3ndB7bEsPGQxst0iJcVV/A7w==" saltValue="mw8E0LsfPSrpUXQYjoGU9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607</v>
      </c>
    </row>
  </sheetData>
  <sheetProtection algorithmName="SHA-512" hashValue="vYOyTbUxzFVIIlM51o1t3U1Y8lgDv62BcfFBHATGkI28cOJluARwkFY2c7U5xRKoBpaptjflgvor13S1aA6euA==" saltValue="aW8kin7uDF+PXUVm8yiu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608</v>
      </c>
    </row>
  </sheetData>
  <sheetProtection algorithmName="SHA-512" hashValue="jaJVC2FcVufvf0cRH9zDoNGdMvtEtYEJy5ihxjT79ych7uuvPv+uzE//8fH80hX9hye9OsLg8SoZEUAq4jfCcw==" saltValue="CXn+2eQOBPgBZczbbKmV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543</v>
      </c>
      <c r="G2" s="157"/>
      <c r="H2" s="158"/>
    </row>
    <row r="3" spans="1:8">
      <c r="A3" s="154" t="s">
        <v>536</v>
      </c>
      <c r="B3" s="159"/>
      <c r="C3" s="160"/>
      <c r="D3" s="161">
        <v>10877</v>
      </c>
      <c r="E3" s="162"/>
      <c r="F3" s="163">
        <v>81768</v>
      </c>
      <c r="G3" s="164"/>
      <c r="H3" s="165"/>
    </row>
    <row r="4" spans="1:8">
      <c r="A4" s="166"/>
      <c r="B4" s="167"/>
      <c r="C4" s="168"/>
      <c r="D4" s="169">
        <v>3140</v>
      </c>
      <c r="E4" s="170"/>
      <c r="F4" s="171">
        <v>37917</v>
      </c>
      <c r="G4" s="172"/>
      <c r="H4" s="173"/>
    </row>
    <row r="5" spans="1:8">
      <c r="A5" s="154" t="s">
        <v>538</v>
      </c>
      <c r="B5" s="159"/>
      <c r="C5" s="160"/>
      <c r="D5" s="161">
        <v>12342</v>
      </c>
      <c r="E5" s="162"/>
      <c r="F5" s="163">
        <v>65876</v>
      </c>
      <c r="G5" s="164"/>
      <c r="H5" s="165"/>
    </row>
    <row r="6" spans="1:8">
      <c r="A6" s="166"/>
      <c r="B6" s="167"/>
      <c r="C6" s="168"/>
      <c r="D6" s="169">
        <v>5800</v>
      </c>
      <c r="E6" s="170"/>
      <c r="F6" s="171">
        <v>36484</v>
      </c>
      <c r="G6" s="172"/>
      <c r="H6" s="173"/>
    </row>
    <row r="7" spans="1:8">
      <c r="A7" s="154" t="s">
        <v>539</v>
      </c>
      <c r="B7" s="159"/>
      <c r="C7" s="160"/>
      <c r="D7" s="161">
        <v>36114</v>
      </c>
      <c r="E7" s="162"/>
      <c r="F7" s="163">
        <v>68468</v>
      </c>
      <c r="G7" s="164"/>
      <c r="H7" s="165"/>
    </row>
    <row r="8" spans="1:8">
      <c r="A8" s="166"/>
      <c r="B8" s="167"/>
      <c r="C8" s="168"/>
      <c r="D8" s="169">
        <v>15470</v>
      </c>
      <c r="E8" s="170"/>
      <c r="F8" s="171">
        <v>34140</v>
      </c>
      <c r="G8" s="172"/>
      <c r="H8" s="173"/>
    </row>
    <row r="9" spans="1:8">
      <c r="A9" s="154" t="s">
        <v>540</v>
      </c>
      <c r="B9" s="159"/>
      <c r="C9" s="160"/>
      <c r="D9" s="161">
        <v>32797</v>
      </c>
      <c r="E9" s="162"/>
      <c r="F9" s="163">
        <v>69729</v>
      </c>
      <c r="G9" s="164"/>
      <c r="H9" s="165"/>
    </row>
    <row r="10" spans="1:8">
      <c r="A10" s="166"/>
      <c r="B10" s="167"/>
      <c r="C10" s="168"/>
      <c r="D10" s="169">
        <v>11759</v>
      </c>
      <c r="E10" s="170"/>
      <c r="F10" s="171">
        <v>38908</v>
      </c>
      <c r="G10" s="172"/>
      <c r="H10" s="173"/>
    </row>
    <row r="11" spans="1:8">
      <c r="A11" s="154" t="s">
        <v>541</v>
      </c>
      <c r="B11" s="159"/>
      <c r="C11" s="160"/>
      <c r="D11" s="161">
        <v>28312</v>
      </c>
      <c r="E11" s="162"/>
      <c r="F11" s="163">
        <v>74581</v>
      </c>
      <c r="G11" s="164"/>
      <c r="H11" s="165"/>
    </row>
    <row r="12" spans="1:8">
      <c r="A12" s="166"/>
      <c r="B12" s="167"/>
      <c r="C12" s="174"/>
      <c r="D12" s="169">
        <v>15235</v>
      </c>
      <c r="E12" s="170"/>
      <c r="F12" s="171">
        <v>41563</v>
      </c>
      <c r="G12" s="172"/>
      <c r="H12" s="173"/>
    </row>
    <row r="13" spans="1:8">
      <c r="A13" s="154"/>
      <c r="B13" s="159"/>
      <c r="C13" s="175"/>
      <c r="D13" s="176">
        <v>24088</v>
      </c>
      <c r="E13" s="177"/>
      <c r="F13" s="178">
        <v>72084</v>
      </c>
      <c r="G13" s="179"/>
      <c r="H13" s="165"/>
    </row>
    <row r="14" spans="1:8">
      <c r="A14" s="166"/>
      <c r="B14" s="167"/>
      <c r="C14" s="168"/>
      <c r="D14" s="169">
        <v>10281</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1.05</v>
      </c>
      <c r="C19" s="180">
        <f>ROUND(VALUE(SUBSTITUTE(実質収支比率等に係る経年分析!G$48,"▲","-")),2)</f>
        <v>1.47</v>
      </c>
      <c r="D19" s="180">
        <f>ROUND(VALUE(SUBSTITUTE(実質収支比率等に係る経年分析!H$48,"▲","-")),2)</f>
        <v>0.03</v>
      </c>
      <c r="E19" s="180">
        <f>ROUND(VALUE(SUBSTITUTE(実質収支比率等に係る経年分析!I$48,"▲","-")),2)</f>
        <v>0.21</v>
      </c>
      <c r="F19" s="180">
        <f>ROUND(VALUE(SUBSTITUTE(実質収支比率等に係る経年分析!J$48,"▲","-")),2)</f>
        <v>1.54</v>
      </c>
    </row>
    <row r="20" spans="1:11">
      <c r="A20" s="180" t="s">
        <v>55</v>
      </c>
      <c r="B20" s="180">
        <f>ROUND(VALUE(SUBSTITUTE(実質収支比率等に係る経年分析!F$47,"▲","-")),2)</f>
        <v>0.5</v>
      </c>
      <c r="C20" s="180">
        <f>ROUND(VALUE(SUBSTITUTE(実質収支比率等に係る経年分析!G$47,"▲","-")),2)</f>
        <v>1.07</v>
      </c>
      <c r="D20" s="180">
        <f>ROUND(VALUE(SUBSTITUTE(実質収支比率等に係る経年分析!H$47,"▲","-")),2)</f>
        <v>0.01</v>
      </c>
      <c r="E20" s="180">
        <f>ROUND(VALUE(SUBSTITUTE(実質収支比率等に係る経年分析!I$47,"▲","-")),2)</f>
        <v>0.32</v>
      </c>
      <c r="F20" s="180">
        <f>ROUND(VALUE(SUBSTITUTE(実質収支比率等に係る経年分析!J$47,"▲","-")),2)</f>
        <v>0.19</v>
      </c>
    </row>
    <row r="21" spans="1:11">
      <c r="A21" s="180" t="s">
        <v>56</v>
      </c>
      <c r="B21" s="180">
        <f>IF(ISNUMBER(VALUE(SUBSTITUTE(実質収支比率等に係る経年分析!F$49,"▲","-"))),ROUND(VALUE(SUBSTITUTE(実質収支比率等に係る経年分析!F$49,"▲","-")),2),NA())</f>
        <v>1.44</v>
      </c>
      <c r="C21" s="180">
        <f>IF(ISNUMBER(VALUE(SUBSTITUTE(実質収支比率等に係る経年分析!G$49,"▲","-"))),ROUND(VALUE(SUBSTITUTE(実質収支比率等に係る経年分析!G$49,"▲","-")),2),NA())</f>
        <v>0.97</v>
      </c>
      <c r="D21" s="180">
        <f>IF(ISNUMBER(VALUE(SUBSTITUTE(実質収支比率等に係る経年分析!H$49,"▲","-"))),ROUND(VALUE(SUBSTITUTE(実質収支比率等に係る経年分析!H$49,"▲","-")),2),NA())</f>
        <v>-2.5299999999999998</v>
      </c>
      <c r="E21" s="180">
        <f>IF(ISNUMBER(VALUE(SUBSTITUTE(実質収支比率等に係る経年分析!I$49,"▲","-"))),ROUND(VALUE(SUBSTITUTE(実質収支比率等に係る経年分析!I$49,"▲","-")),2),NA())</f>
        <v>0.49</v>
      </c>
      <c r="F21" s="180">
        <f>IF(ISNUMBER(VALUE(SUBSTITUTE(実質収支比率等に係る経年分析!J$49,"▲","-"))),ROUND(VALUE(SUBSTITUTE(実質収支比率等に係る経年分析!J$49,"▲","-")),2),NA())</f>
        <v>1.2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在宅介護サービス事業特別会計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0.57999999999999996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3.87</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3.31</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2</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1.07</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0.56000000000000005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1.54</v>
      </c>
    </row>
    <row r="36" spans="1:16">
      <c r="A36" s="181" t="str">
        <f>IF(連結実質赤字比率に係る赤字・黒字の構成分析!C$34="",NA(),連結実質赤字比率に係る赤字・黒字の構成分析!C$34)</f>
        <v>宅地造成事業特別会計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1202</v>
      </c>
      <c r="E42" s="182"/>
      <c r="F42" s="182"/>
      <c r="G42" s="182">
        <f>'実質公債費比率（分子）の構造'!L$52</f>
        <v>1189</v>
      </c>
      <c r="H42" s="182"/>
      <c r="I42" s="182"/>
      <c r="J42" s="182">
        <f>'実質公債費比率（分子）の構造'!M$52</f>
        <v>1130</v>
      </c>
      <c r="K42" s="182"/>
      <c r="L42" s="182"/>
      <c r="M42" s="182">
        <f>'実質公債費比率（分子）の構造'!N$52</f>
        <v>1101</v>
      </c>
      <c r="N42" s="182"/>
      <c r="O42" s="182"/>
      <c r="P42" s="182">
        <f>'実質公債費比率（分子）の構造'!O$52</f>
        <v>1100</v>
      </c>
    </row>
    <row r="43" spans="1:16">
      <c r="A43" s="182" t="s">
        <v>64</v>
      </c>
      <c r="B43" s="182">
        <f>'実質公債費比率（分子）の構造'!K$51</f>
        <v>4</v>
      </c>
      <c r="C43" s="182"/>
      <c r="D43" s="182"/>
      <c r="E43" s="182">
        <f>'実質公債費比率（分子）の構造'!L$51</f>
        <v>2</v>
      </c>
      <c r="F43" s="182"/>
      <c r="G43" s="182"/>
      <c r="H43" s="182">
        <f>'実質公債費比率（分子）の構造'!M$51</f>
        <v>4</v>
      </c>
      <c r="I43" s="182"/>
      <c r="J43" s="182"/>
      <c r="K43" s="182">
        <f>'実質公債費比率（分子）の構造'!N$51</f>
        <v>2</v>
      </c>
      <c r="L43" s="182"/>
      <c r="M43" s="182"/>
      <c r="N43" s="182">
        <f>'実質公債費比率（分子）の構造'!O$51</f>
        <v>1</v>
      </c>
      <c r="O43" s="182"/>
      <c r="P43" s="182"/>
    </row>
    <row r="44" spans="1:16">
      <c r="A44" s="182" t="s">
        <v>65</v>
      </c>
      <c r="B44" s="182">
        <f>'実質公債費比率（分子）の構造'!K$50</f>
        <v>28</v>
      </c>
      <c r="C44" s="182"/>
      <c r="D44" s="182"/>
      <c r="E44" s="182">
        <f>'実質公債費比率（分子）の構造'!L$50</f>
        <v>41</v>
      </c>
      <c r="F44" s="182"/>
      <c r="G44" s="182"/>
      <c r="H44" s="182">
        <f>'実質公債費比率（分子）の構造'!M$50</f>
        <v>0</v>
      </c>
      <c r="I44" s="182"/>
      <c r="J44" s="182"/>
      <c r="K44" s="182">
        <f>'実質公債費比率（分子）の構造'!N$50</f>
        <v>18</v>
      </c>
      <c r="L44" s="182"/>
      <c r="M44" s="182"/>
      <c r="N44" s="182">
        <f>'実質公債費比率（分子）の構造'!O$50</f>
        <v>17</v>
      </c>
      <c r="O44" s="182"/>
      <c r="P44" s="182"/>
    </row>
    <row r="45" spans="1:16">
      <c r="A45" s="182" t="s">
        <v>66</v>
      </c>
      <c r="B45" s="182">
        <f>'実質公債費比率（分子）の構造'!K$49</f>
        <v>10</v>
      </c>
      <c r="C45" s="182"/>
      <c r="D45" s="182"/>
      <c r="E45" s="182">
        <f>'実質公債費比率（分子）の構造'!L$49</f>
        <v>12</v>
      </c>
      <c r="F45" s="182"/>
      <c r="G45" s="182"/>
      <c r="H45" s="182">
        <f>'実質公債費比率（分子）の構造'!M$49</f>
        <v>19</v>
      </c>
      <c r="I45" s="182"/>
      <c r="J45" s="182"/>
      <c r="K45" s="182">
        <f>'実質公債費比率（分子）の構造'!N$49</f>
        <v>19</v>
      </c>
      <c r="L45" s="182"/>
      <c r="M45" s="182"/>
      <c r="N45" s="182">
        <f>'実質公債費比率（分子）の構造'!O$49</f>
        <v>19</v>
      </c>
      <c r="O45" s="182"/>
      <c r="P45" s="182"/>
    </row>
    <row r="46" spans="1:16">
      <c r="A46" s="182" t="s">
        <v>67</v>
      </c>
      <c r="B46" s="182">
        <f>'実質公債費比率（分子）の構造'!K$48</f>
        <v>669</v>
      </c>
      <c r="C46" s="182"/>
      <c r="D46" s="182"/>
      <c r="E46" s="182">
        <f>'実質公債費比率（分子）の構造'!L$48</f>
        <v>643</v>
      </c>
      <c r="F46" s="182"/>
      <c r="G46" s="182"/>
      <c r="H46" s="182">
        <f>'実質公債費比率（分子）の構造'!M$48</f>
        <v>646</v>
      </c>
      <c r="I46" s="182"/>
      <c r="J46" s="182"/>
      <c r="K46" s="182">
        <f>'実質公債費比率（分子）の構造'!N$48</f>
        <v>661</v>
      </c>
      <c r="L46" s="182"/>
      <c r="M46" s="182"/>
      <c r="N46" s="182">
        <f>'実質公債費比率（分子）の構造'!O$48</f>
        <v>672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1268</v>
      </c>
      <c r="C49" s="182"/>
      <c r="D49" s="182"/>
      <c r="E49" s="182">
        <f>'実質公債費比率（分子）の構造'!L$45</f>
        <v>1236</v>
      </c>
      <c r="F49" s="182"/>
      <c r="G49" s="182"/>
      <c r="H49" s="182">
        <f>'実質公債費比率（分子）の構造'!M$45</f>
        <v>1168</v>
      </c>
      <c r="I49" s="182"/>
      <c r="J49" s="182"/>
      <c r="K49" s="182">
        <f>'実質公債費比率（分子）の構造'!N$45</f>
        <v>989</v>
      </c>
      <c r="L49" s="182"/>
      <c r="M49" s="182"/>
      <c r="N49" s="182">
        <f>'実質公債費比率（分子）の構造'!O$45</f>
        <v>915</v>
      </c>
      <c r="O49" s="182"/>
      <c r="P49" s="182"/>
    </row>
    <row r="50" spans="1:16">
      <c r="A50" s="182" t="s">
        <v>71</v>
      </c>
      <c r="B50" s="182" t="e">
        <f>NA()</f>
        <v>#N/A</v>
      </c>
      <c r="C50" s="182">
        <f>IF(ISNUMBER('実質公債費比率（分子）の構造'!K$53),'実質公債費比率（分子）の構造'!K$53,NA())</f>
        <v>777</v>
      </c>
      <c r="D50" s="182" t="e">
        <f>NA()</f>
        <v>#N/A</v>
      </c>
      <c r="E50" s="182" t="e">
        <f>NA()</f>
        <v>#N/A</v>
      </c>
      <c r="F50" s="182">
        <f>IF(ISNUMBER('実質公債費比率（分子）の構造'!L$53),'実質公債費比率（分子）の構造'!L$53,NA())</f>
        <v>745</v>
      </c>
      <c r="G50" s="182" t="e">
        <f>NA()</f>
        <v>#N/A</v>
      </c>
      <c r="H50" s="182" t="e">
        <f>NA()</f>
        <v>#N/A</v>
      </c>
      <c r="I50" s="182">
        <f>IF(ISNUMBER('実質公債費比率（分子）の構造'!M$53),'実質公債費比率（分子）の構造'!M$53,NA())</f>
        <v>707</v>
      </c>
      <c r="J50" s="182" t="e">
        <f>NA()</f>
        <v>#N/A</v>
      </c>
      <c r="K50" s="182" t="e">
        <f>NA()</f>
        <v>#N/A</v>
      </c>
      <c r="L50" s="182">
        <f>IF(ISNUMBER('実質公債費比率（分子）の構造'!N$53),'実質公債費比率（分子）の構造'!N$53,NA())</f>
        <v>588</v>
      </c>
      <c r="M50" s="182" t="e">
        <f>NA()</f>
        <v>#N/A</v>
      </c>
      <c r="N50" s="182" t="e">
        <f>NA()</f>
        <v>#N/A</v>
      </c>
      <c r="O50" s="182">
        <f>IF(ISNUMBER('実質公債費比率（分子）の構造'!O$53),'実質公債費比率（分子）の構造'!O$53,NA())</f>
        <v>524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13324</v>
      </c>
      <c r="E56" s="181"/>
      <c r="F56" s="181"/>
      <c r="G56" s="181">
        <f>'将来負担比率（分子）の構造'!J$52</f>
        <v>13026</v>
      </c>
      <c r="H56" s="181"/>
      <c r="I56" s="181"/>
      <c r="J56" s="181">
        <f>'将来負担比率（分子）の構造'!K$52</f>
        <v>12924</v>
      </c>
      <c r="K56" s="181"/>
      <c r="L56" s="181"/>
      <c r="M56" s="181">
        <f>'将来負担比率（分子）の構造'!L$52</f>
        <v>12652</v>
      </c>
      <c r="N56" s="181"/>
      <c r="O56" s="181"/>
      <c r="P56" s="181">
        <f>'将来負担比率（分子）の構造'!M$52</f>
        <v>12228</v>
      </c>
    </row>
    <row r="57" spans="1:16">
      <c r="A57" s="181" t="s">
        <v>42</v>
      </c>
      <c r="B57" s="181"/>
      <c r="C57" s="181"/>
      <c r="D57" s="181">
        <f>'将来負担比率（分子）の構造'!I$51</f>
        <v>1514</v>
      </c>
      <c r="E57" s="181"/>
      <c r="F57" s="181"/>
      <c r="G57" s="181">
        <f>'将来負担比率（分子）の構造'!J$51</f>
        <v>1557</v>
      </c>
      <c r="H57" s="181"/>
      <c r="I57" s="181"/>
      <c r="J57" s="181">
        <f>'将来負担比率（分子）の構造'!K$51</f>
        <v>1688</v>
      </c>
      <c r="K57" s="181"/>
      <c r="L57" s="181"/>
      <c r="M57" s="181">
        <f>'将来負担比率（分子）の構造'!L$51</f>
        <v>1716</v>
      </c>
      <c r="N57" s="181"/>
      <c r="O57" s="181"/>
      <c r="P57" s="181">
        <f>'将来負担比率（分子）の構造'!M$51</f>
        <v>1711</v>
      </c>
    </row>
    <row r="58" spans="1:16">
      <c r="A58" s="181" t="s">
        <v>41</v>
      </c>
      <c r="B58" s="181"/>
      <c r="C58" s="181"/>
      <c r="D58" s="181">
        <f>'将来負担比率（分子）の構造'!I$50</f>
        <v>327</v>
      </c>
      <c r="E58" s="181"/>
      <c r="F58" s="181"/>
      <c r="G58" s="181">
        <f>'将来負担比率（分子）の構造'!J$50</f>
        <v>315</v>
      </c>
      <c r="H58" s="181"/>
      <c r="I58" s="181"/>
      <c r="J58" s="181">
        <f>'将来負担比率（分子）の構造'!K$50</f>
        <v>167</v>
      </c>
      <c r="K58" s="181"/>
      <c r="L58" s="181"/>
      <c r="M58" s="181">
        <f>'将来負担比率（分子）の構造'!L$50</f>
        <v>162</v>
      </c>
      <c r="N58" s="181"/>
      <c r="O58" s="181"/>
      <c r="P58" s="181">
        <f>'将来負担比率（分子）の構造'!M$50</f>
        <v>76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23</v>
      </c>
      <c r="C61" s="181"/>
      <c r="D61" s="181"/>
      <c r="E61" s="181">
        <f>'将来負担比率（分子）の構造'!J$46</f>
        <v>5</v>
      </c>
      <c r="F61" s="181"/>
      <c r="G61" s="181"/>
      <c r="H61" s="181">
        <f>'将来負担比率（分子）の構造'!K$46</f>
        <v>19</v>
      </c>
      <c r="I61" s="181"/>
      <c r="J61" s="181"/>
      <c r="K61" s="181">
        <f>'将来負担比率（分子）の構造'!L$46</f>
        <v>13</v>
      </c>
      <c r="L61" s="181"/>
      <c r="M61" s="181"/>
      <c r="N61" s="181">
        <f>'将来負担比率（分子）の構造'!M$46</f>
        <v>15</v>
      </c>
      <c r="O61" s="181"/>
      <c r="P61" s="181"/>
    </row>
    <row r="62" spans="1:16">
      <c r="A62" s="181" t="s">
        <v>35</v>
      </c>
      <c r="B62" s="181">
        <f>'将来負担比率（分子）の構造'!I$45</f>
        <v>1933</v>
      </c>
      <c r="C62" s="181"/>
      <c r="D62" s="181"/>
      <c r="E62" s="181">
        <f>'将来負担比率（分子）の構造'!J$45</f>
        <v>2013</v>
      </c>
      <c r="F62" s="181"/>
      <c r="G62" s="181"/>
      <c r="H62" s="181">
        <f>'将来負担比率（分子）の構造'!K$45</f>
        <v>2011</v>
      </c>
      <c r="I62" s="181"/>
      <c r="J62" s="181"/>
      <c r="K62" s="181">
        <f>'将来負担比率（分子）の構造'!L$45</f>
        <v>2003</v>
      </c>
      <c r="L62" s="181"/>
      <c r="M62" s="181"/>
      <c r="N62" s="181">
        <f>'将来負担比率（分子）の構造'!M$45</f>
        <v>1904</v>
      </c>
      <c r="O62" s="181"/>
      <c r="P62" s="181"/>
    </row>
    <row r="63" spans="1:16">
      <c r="A63" s="181" t="s">
        <v>34</v>
      </c>
      <c r="B63" s="181">
        <f>'将来負担比率（分子）の構造'!I$44</f>
        <v>233</v>
      </c>
      <c r="C63" s="181"/>
      <c r="D63" s="181"/>
      <c r="E63" s="181">
        <f>'将来負担比率（分子）の構造'!J$44</f>
        <v>224</v>
      </c>
      <c r="F63" s="181"/>
      <c r="G63" s="181"/>
      <c r="H63" s="181">
        <f>'将来負担比率（分子）の構造'!K$44</f>
        <v>283</v>
      </c>
      <c r="I63" s="181"/>
      <c r="J63" s="181"/>
      <c r="K63" s="181">
        <f>'将来負担比率（分子）の構造'!L$44</f>
        <v>341</v>
      </c>
      <c r="L63" s="181"/>
      <c r="M63" s="181"/>
      <c r="N63" s="181">
        <f>'将来負担比率（分子）の構造'!M$44</f>
        <v>348</v>
      </c>
      <c r="O63" s="181"/>
      <c r="P63" s="181"/>
    </row>
    <row r="64" spans="1:16">
      <c r="A64" s="181" t="s">
        <v>33</v>
      </c>
      <c r="B64" s="181">
        <f>'将来負担比率（分子）の構造'!I$43</f>
        <v>9385</v>
      </c>
      <c r="C64" s="181"/>
      <c r="D64" s="181"/>
      <c r="E64" s="181">
        <f>'将来負担比率（分子）の構造'!J$43</f>
        <v>9440</v>
      </c>
      <c r="F64" s="181"/>
      <c r="G64" s="181"/>
      <c r="H64" s="181">
        <f>'将来負担比率（分子）の構造'!K$43</f>
        <v>9349</v>
      </c>
      <c r="I64" s="181"/>
      <c r="J64" s="181"/>
      <c r="K64" s="181">
        <f>'将来負担比率（分子）の構造'!L$43</f>
        <v>9257</v>
      </c>
      <c r="L64" s="181"/>
      <c r="M64" s="181"/>
      <c r="N64" s="181">
        <f>'将来負担比率（分子）の構造'!M$43</f>
        <v>9103</v>
      </c>
      <c r="O64" s="181"/>
      <c r="P64" s="181"/>
    </row>
    <row r="65" spans="1:16">
      <c r="A65" s="181" t="s">
        <v>32</v>
      </c>
      <c r="B65" s="181">
        <f>'将来負担比率（分子）の構造'!I$42</f>
        <v>868</v>
      </c>
      <c r="C65" s="181"/>
      <c r="D65" s="181"/>
      <c r="E65" s="181">
        <f>'将来負担比率（分子）の構造'!J$42</f>
        <v>799</v>
      </c>
      <c r="F65" s="181"/>
      <c r="G65" s="181"/>
      <c r="H65" s="181">
        <f>'将来負担比率（分子）の構造'!K$42</f>
        <v>752</v>
      </c>
      <c r="I65" s="181"/>
      <c r="J65" s="181"/>
      <c r="K65" s="181">
        <f>'将来負担比率（分子）の構造'!L$42</f>
        <v>706</v>
      </c>
      <c r="L65" s="181"/>
      <c r="M65" s="181"/>
      <c r="N65" s="181">
        <f>'将来負担比率（分子）の構造'!M$42</f>
        <v>683</v>
      </c>
      <c r="O65" s="181"/>
      <c r="P65" s="181"/>
    </row>
    <row r="66" spans="1:16">
      <c r="A66" s="181" t="s">
        <v>31</v>
      </c>
      <c r="B66" s="181">
        <f>'将来負担比率（分子）の構造'!I$41</f>
        <v>10437</v>
      </c>
      <c r="C66" s="181"/>
      <c r="D66" s="181"/>
      <c r="E66" s="181">
        <f>'将来負担比率（分子）の構造'!J$41</f>
        <v>9786</v>
      </c>
      <c r="F66" s="181"/>
      <c r="G66" s="181"/>
      <c r="H66" s="181">
        <f>'将来負担比率（分子）の構造'!K$41</f>
        <v>9790</v>
      </c>
      <c r="I66" s="181"/>
      <c r="J66" s="181"/>
      <c r="K66" s="181">
        <f>'将来負担比率（分子）の構造'!L$41</f>
        <v>9560</v>
      </c>
      <c r="L66" s="181"/>
      <c r="M66" s="181"/>
      <c r="N66" s="181">
        <f>'将来負担比率（分子）の構造'!M$41</f>
        <v>9330</v>
      </c>
      <c r="O66" s="181"/>
      <c r="P66" s="181"/>
    </row>
    <row r="67" spans="1:16">
      <c r="A67" s="181" t="s">
        <v>75</v>
      </c>
      <c r="B67" s="181" t="e">
        <f>NA()</f>
        <v>#N/A</v>
      </c>
      <c r="C67" s="181">
        <f>IF(ISNUMBER('将来負担比率（分子）の構造'!I$53), IF('将来負担比率（分子）の構造'!I$53 &lt; 0, 0, '将来負担比率（分子）の構造'!I$53), NA())</f>
        <v>7714</v>
      </c>
      <c r="D67" s="181" t="e">
        <f>NA()</f>
        <v>#N/A</v>
      </c>
      <c r="E67" s="181" t="e">
        <f>NA()</f>
        <v>#N/A</v>
      </c>
      <c r="F67" s="181">
        <f>IF(ISNUMBER('将来負担比率（分子）の構造'!J$53), IF('将来負担比率（分子）の構造'!J$53 &lt; 0, 0, '将来負担比率（分子）の構造'!J$53), NA())</f>
        <v>7368</v>
      </c>
      <c r="G67" s="181" t="e">
        <f>NA()</f>
        <v>#N/A</v>
      </c>
      <c r="H67" s="181" t="e">
        <f>NA()</f>
        <v>#N/A</v>
      </c>
      <c r="I67" s="181">
        <f>IF(ISNUMBER('将来負担比率（分子）の構造'!K$53), IF('将来負担比率（分子）の構造'!K$53 &lt; 0, 0, '将来負担比率（分子）の構造'!K$53), NA())</f>
        <v>7425</v>
      </c>
      <c r="J67" s="181" t="e">
        <f>NA()</f>
        <v>#N/A</v>
      </c>
      <c r="K67" s="181" t="e">
        <f>NA()</f>
        <v>#N/A</v>
      </c>
      <c r="L67" s="181">
        <f>IF(ISNUMBER('将来負担比率（分子）の構造'!L$53), IF('将来負担比率（分子）の構造'!L$53 &lt; 0, 0, '将来負担比率（分子）の構造'!L$53), NA())</f>
        <v>7349</v>
      </c>
      <c r="M67" s="181" t="e">
        <f>NA()</f>
        <v>#N/A</v>
      </c>
      <c r="N67" s="181" t="e">
        <f>NA()</f>
        <v>#N/A</v>
      </c>
      <c r="O67" s="181">
        <f>IF(ISNUMBER('将来負担比率（分子）の構造'!M$53), IF('将来負担比率（分子）の構造'!M$53 &lt; 0, 0, '将来負担比率（分子）の構造'!M$53), NA())</f>
        <v>7367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v>
      </c>
      <c r="C72" s="185">
        <f>基金残高に係る経年分析!G55</f>
        <v>22</v>
      </c>
      <c r="D72" s="185">
        <f>基金残高に係る経年分析!H55</f>
        <v>14</v>
      </c>
    </row>
    <row r="73" spans="1:16">
      <c r="A73" s="184" t="s">
        <v>78</v>
      </c>
      <c r="B73" s="185">
        <f>基金残高に係る経年分析!F56</f>
        <v>1</v>
      </c>
      <c r="C73" s="185">
        <f>基金残高に係る経年分析!G56</f>
        <v>1</v>
      </c>
      <c r="D73" s="185">
        <f>基金残高に係る経年分析!H56</f>
        <v>1</v>
      </c>
    </row>
    <row r="74" spans="1:16">
      <c r="A74" s="184" t="s">
        <v>79</v>
      </c>
      <c r="B74" s="185">
        <f>基金残高に係る経年分析!F57</f>
        <v>41</v>
      </c>
      <c r="C74" s="185">
        <f>基金残高に係る経年分析!G57</f>
        <v>29</v>
      </c>
      <c r="D74" s="185">
        <f>基金残高に係る経年分析!H57</f>
        <v>27</v>
      </c>
    </row>
  </sheetData>
  <sheetProtection algorithmName="SHA-512" hashValue="ThXSYoCyVHZvmNULgsugOf4+ct4ToMCWAKL1P7ZcadxAV/gnHhCLV+1T+dpUM/Oy+iNMGtOUW47vlX2RLOYD+g==" saltValue="rWuDiVwwdOEmyA0c0Vza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224</v>
      </c>
      <c r="C5" s="745"/>
      <c r="D5" s="745"/>
      <c r="E5" s="745"/>
      <c r="F5" s="745"/>
      <c r="G5" s="745"/>
      <c r="H5" s="745"/>
      <c r="I5" s="745"/>
      <c r="J5" s="745"/>
      <c r="K5" s="745"/>
      <c r="L5" s="745"/>
      <c r="M5" s="745"/>
      <c r="N5" s="745"/>
      <c r="O5" s="745"/>
      <c r="P5" s="745"/>
      <c r="Q5" s="746"/>
      <c r="R5" s="733">
        <v>2673714</v>
      </c>
      <c r="S5" s="734"/>
      <c r="T5" s="734"/>
      <c r="U5" s="734"/>
      <c r="V5" s="734"/>
      <c r="W5" s="734"/>
      <c r="X5" s="734"/>
      <c r="Y5" s="777"/>
      <c r="Z5" s="795">
        <v>23.6</v>
      </c>
      <c r="AA5" s="795"/>
      <c r="AB5" s="795"/>
      <c r="AC5" s="795"/>
      <c r="AD5" s="796">
        <v>2557524</v>
      </c>
      <c r="AE5" s="796"/>
      <c r="AF5" s="796"/>
      <c r="AG5" s="796"/>
      <c r="AH5" s="796"/>
      <c r="AI5" s="796"/>
      <c r="AJ5" s="796"/>
      <c r="AK5" s="796"/>
      <c r="AL5" s="778">
        <v>37.799999999999997</v>
      </c>
      <c r="AM5" s="749"/>
      <c r="AN5" s="749"/>
      <c r="AO5" s="779"/>
      <c r="AP5" s="744" t="s">
        <v>225</v>
      </c>
      <c r="AQ5" s="745"/>
      <c r="AR5" s="745"/>
      <c r="AS5" s="745"/>
      <c r="AT5" s="745"/>
      <c r="AU5" s="745"/>
      <c r="AV5" s="745"/>
      <c r="AW5" s="745"/>
      <c r="AX5" s="745"/>
      <c r="AY5" s="745"/>
      <c r="AZ5" s="745"/>
      <c r="BA5" s="745"/>
      <c r="BB5" s="745"/>
      <c r="BC5" s="745"/>
      <c r="BD5" s="745"/>
      <c r="BE5" s="745"/>
      <c r="BF5" s="746"/>
      <c r="BG5" s="678">
        <v>2554183</v>
      </c>
      <c r="BH5" s="679"/>
      <c r="BI5" s="679"/>
      <c r="BJ5" s="679"/>
      <c r="BK5" s="679"/>
      <c r="BL5" s="679"/>
      <c r="BM5" s="679"/>
      <c r="BN5" s="680"/>
      <c r="BO5" s="715">
        <v>95.5</v>
      </c>
      <c r="BP5" s="715"/>
      <c r="BQ5" s="715"/>
      <c r="BR5" s="715"/>
      <c r="BS5" s="716">
        <v>13190</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c r="B6" s="675" t="s">
        <v>229</v>
      </c>
      <c r="C6" s="676"/>
      <c r="D6" s="676"/>
      <c r="E6" s="676"/>
      <c r="F6" s="676"/>
      <c r="G6" s="676"/>
      <c r="H6" s="676"/>
      <c r="I6" s="676"/>
      <c r="J6" s="676"/>
      <c r="K6" s="676"/>
      <c r="L6" s="676"/>
      <c r="M6" s="676"/>
      <c r="N6" s="676"/>
      <c r="O6" s="676"/>
      <c r="P6" s="676"/>
      <c r="Q6" s="677"/>
      <c r="R6" s="678">
        <v>114550</v>
      </c>
      <c r="S6" s="679"/>
      <c r="T6" s="679"/>
      <c r="U6" s="679"/>
      <c r="V6" s="679"/>
      <c r="W6" s="679"/>
      <c r="X6" s="679"/>
      <c r="Y6" s="680"/>
      <c r="Z6" s="715">
        <v>1</v>
      </c>
      <c r="AA6" s="715"/>
      <c r="AB6" s="715"/>
      <c r="AC6" s="715"/>
      <c r="AD6" s="716">
        <v>114550</v>
      </c>
      <c r="AE6" s="716"/>
      <c r="AF6" s="716"/>
      <c r="AG6" s="716"/>
      <c r="AH6" s="716"/>
      <c r="AI6" s="716"/>
      <c r="AJ6" s="716"/>
      <c r="AK6" s="716"/>
      <c r="AL6" s="681">
        <v>1.7</v>
      </c>
      <c r="AM6" s="682"/>
      <c r="AN6" s="682"/>
      <c r="AO6" s="717"/>
      <c r="AP6" s="675" t="s">
        <v>230</v>
      </c>
      <c r="AQ6" s="676"/>
      <c r="AR6" s="676"/>
      <c r="AS6" s="676"/>
      <c r="AT6" s="676"/>
      <c r="AU6" s="676"/>
      <c r="AV6" s="676"/>
      <c r="AW6" s="676"/>
      <c r="AX6" s="676"/>
      <c r="AY6" s="676"/>
      <c r="AZ6" s="676"/>
      <c r="BA6" s="676"/>
      <c r="BB6" s="676"/>
      <c r="BC6" s="676"/>
      <c r="BD6" s="676"/>
      <c r="BE6" s="676"/>
      <c r="BF6" s="677"/>
      <c r="BG6" s="678">
        <v>2554183</v>
      </c>
      <c r="BH6" s="679"/>
      <c r="BI6" s="679"/>
      <c r="BJ6" s="679"/>
      <c r="BK6" s="679"/>
      <c r="BL6" s="679"/>
      <c r="BM6" s="679"/>
      <c r="BN6" s="680"/>
      <c r="BO6" s="715">
        <v>95.5</v>
      </c>
      <c r="BP6" s="715"/>
      <c r="BQ6" s="715"/>
      <c r="BR6" s="715"/>
      <c r="BS6" s="716">
        <v>13190</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141483</v>
      </c>
      <c r="CS6" s="679"/>
      <c r="CT6" s="679"/>
      <c r="CU6" s="679"/>
      <c r="CV6" s="679"/>
      <c r="CW6" s="679"/>
      <c r="CX6" s="679"/>
      <c r="CY6" s="680"/>
      <c r="CZ6" s="778">
        <v>1.3</v>
      </c>
      <c r="DA6" s="749"/>
      <c r="DB6" s="749"/>
      <c r="DC6" s="781"/>
      <c r="DD6" s="684" t="s">
        <v>128</v>
      </c>
      <c r="DE6" s="679"/>
      <c r="DF6" s="679"/>
      <c r="DG6" s="679"/>
      <c r="DH6" s="679"/>
      <c r="DI6" s="679"/>
      <c r="DJ6" s="679"/>
      <c r="DK6" s="679"/>
      <c r="DL6" s="679"/>
      <c r="DM6" s="679"/>
      <c r="DN6" s="679"/>
      <c r="DO6" s="679"/>
      <c r="DP6" s="680"/>
      <c r="DQ6" s="684">
        <v>141483</v>
      </c>
      <c r="DR6" s="679"/>
      <c r="DS6" s="679"/>
      <c r="DT6" s="679"/>
      <c r="DU6" s="679"/>
      <c r="DV6" s="679"/>
      <c r="DW6" s="679"/>
      <c r="DX6" s="679"/>
      <c r="DY6" s="679"/>
      <c r="DZ6" s="679"/>
      <c r="EA6" s="679"/>
      <c r="EB6" s="679"/>
      <c r="EC6" s="722"/>
    </row>
    <row r="7" spans="2:143" ht="11.25" customHeight="1">
      <c r="B7" s="675" t="s">
        <v>232</v>
      </c>
      <c r="C7" s="676"/>
      <c r="D7" s="676"/>
      <c r="E7" s="676"/>
      <c r="F7" s="676"/>
      <c r="G7" s="676"/>
      <c r="H7" s="676"/>
      <c r="I7" s="676"/>
      <c r="J7" s="676"/>
      <c r="K7" s="676"/>
      <c r="L7" s="676"/>
      <c r="M7" s="676"/>
      <c r="N7" s="676"/>
      <c r="O7" s="676"/>
      <c r="P7" s="676"/>
      <c r="Q7" s="677"/>
      <c r="R7" s="678">
        <v>2066</v>
      </c>
      <c r="S7" s="679"/>
      <c r="T7" s="679"/>
      <c r="U7" s="679"/>
      <c r="V7" s="679"/>
      <c r="W7" s="679"/>
      <c r="X7" s="679"/>
      <c r="Y7" s="680"/>
      <c r="Z7" s="715">
        <v>0</v>
      </c>
      <c r="AA7" s="715"/>
      <c r="AB7" s="715"/>
      <c r="AC7" s="715"/>
      <c r="AD7" s="716">
        <v>2066</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1153811</v>
      </c>
      <c r="BH7" s="679"/>
      <c r="BI7" s="679"/>
      <c r="BJ7" s="679"/>
      <c r="BK7" s="679"/>
      <c r="BL7" s="679"/>
      <c r="BM7" s="679"/>
      <c r="BN7" s="680"/>
      <c r="BO7" s="715">
        <v>43.2</v>
      </c>
      <c r="BP7" s="715"/>
      <c r="BQ7" s="715"/>
      <c r="BR7" s="715"/>
      <c r="BS7" s="716">
        <v>13190</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1386630</v>
      </c>
      <c r="CS7" s="679"/>
      <c r="CT7" s="679"/>
      <c r="CU7" s="679"/>
      <c r="CV7" s="679"/>
      <c r="CW7" s="679"/>
      <c r="CX7" s="679"/>
      <c r="CY7" s="680"/>
      <c r="CZ7" s="715">
        <v>12.4</v>
      </c>
      <c r="DA7" s="715"/>
      <c r="DB7" s="715"/>
      <c r="DC7" s="715"/>
      <c r="DD7" s="684">
        <v>33443</v>
      </c>
      <c r="DE7" s="679"/>
      <c r="DF7" s="679"/>
      <c r="DG7" s="679"/>
      <c r="DH7" s="679"/>
      <c r="DI7" s="679"/>
      <c r="DJ7" s="679"/>
      <c r="DK7" s="679"/>
      <c r="DL7" s="679"/>
      <c r="DM7" s="679"/>
      <c r="DN7" s="679"/>
      <c r="DO7" s="679"/>
      <c r="DP7" s="680"/>
      <c r="DQ7" s="684">
        <v>1135666</v>
      </c>
      <c r="DR7" s="679"/>
      <c r="DS7" s="679"/>
      <c r="DT7" s="679"/>
      <c r="DU7" s="679"/>
      <c r="DV7" s="679"/>
      <c r="DW7" s="679"/>
      <c r="DX7" s="679"/>
      <c r="DY7" s="679"/>
      <c r="DZ7" s="679"/>
      <c r="EA7" s="679"/>
      <c r="EB7" s="679"/>
      <c r="EC7" s="722"/>
    </row>
    <row r="8" spans="2:143" ht="11.25" customHeight="1">
      <c r="B8" s="675" t="s">
        <v>235</v>
      </c>
      <c r="C8" s="676"/>
      <c r="D8" s="676"/>
      <c r="E8" s="676"/>
      <c r="F8" s="676"/>
      <c r="G8" s="676"/>
      <c r="H8" s="676"/>
      <c r="I8" s="676"/>
      <c r="J8" s="676"/>
      <c r="K8" s="676"/>
      <c r="L8" s="676"/>
      <c r="M8" s="676"/>
      <c r="N8" s="676"/>
      <c r="O8" s="676"/>
      <c r="P8" s="676"/>
      <c r="Q8" s="677"/>
      <c r="R8" s="678">
        <v>10543</v>
      </c>
      <c r="S8" s="679"/>
      <c r="T8" s="679"/>
      <c r="U8" s="679"/>
      <c r="V8" s="679"/>
      <c r="W8" s="679"/>
      <c r="X8" s="679"/>
      <c r="Y8" s="680"/>
      <c r="Z8" s="715">
        <v>0.1</v>
      </c>
      <c r="AA8" s="715"/>
      <c r="AB8" s="715"/>
      <c r="AC8" s="715"/>
      <c r="AD8" s="716">
        <v>10543</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41383</v>
      </c>
      <c r="BH8" s="679"/>
      <c r="BI8" s="679"/>
      <c r="BJ8" s="679"/>
      <c r="BK8" s="679"/>
      <c r="BL8" s="679"/>
      <c r="BM8" s="679"/>
      <c r="BN8" s="680"/>
      <c r="BO8" s="715">
        <v>1.5</v>
      </c>
      <c r="BP8" s="715"/>
      <c r="BQ8" s="715"/>
      <c r="BR8" s="715"/>
      <c r="BS8" s="684" t="s">
        <v>128</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3584255</v>
      </c>
      <c r="CS8" s="679"/>
      <c r="CT8" s="679"/>
      <c r="CU8" s="679"/>
      <c r="CV8" s="679"/>
      <c r="CW8" s="679"/>
      <c r="CX8" s="679"/>
      <c r="CY8" s="680"/>
      <c r="CZ8" s="715">
        <v>32.1</v>
      </c>
      <c r="DA8" s="715"/>
      <c r="DB8" s="715"/>
      <c r="DC8" s="715"/>
      <c r="DD8" s="684">
        <v>62964</v>
      </c>
      <c r="DE8" s="679"/>
      <c r="DF8" s="679"/>
      <c r="DG8" s="679"/>
      <c r="DH8" s="679"/>
      <c r="DI8" s="679"/>
      <c r="DJ8" s="679"/>
      <c r="DK8" s="679"/>
      <c r="DL8" s="679"/>
      <c r="DM8" s="679"/>
      <c r="DN8" s="679"/>
      <c r="DO8" s="679"/>
      <c r="DP8" s="680"/>
      <c r="DQ8" s="684">
        <v>2085519</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5683</v>
      </c>
      <c r="S9" s="679"/>
      <c r="T9" s="679"/>
      <c r="U9" s="679"/>
      <c r="V9" s="679"/>
      <c r="W9" s="679"/>
      <c r="X9" s="679"/>
      <c r="Y9" s="680"/>
      <c r="Z9" s="715">
        <v>0.1</v>
      </c>
      <c r="AA9" s="715"/>
      <c r="AB9" s="715"/>
      <c r="AC9" s="715"/>
      <c r="AD9" s="716">
        <v>5683</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990739</v>
      </c>
      <c r="BH9" s="679"/>
      <c r="BI9" s="679"/>
      <c r="BJ9" s="679"/>
      <c r="BK9" s="679"/>
      <c r="BL9" s="679"/>
      <c r="BM9" s="679"/>
      <c r="BN9" s="680"/>
      <c r="BO9" s="715">
        <v>37.1</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710423</v>
      </c>
      <c r="CS9" s="679"/>
      <c r="CT9" s="679"/>
      <c r="CU9" s="679"/>
      <c r="CV9" s="679"/>
      <c r="CW9" s="679"/>
      <c r="CX9" s="679"/>
      <c r="CY9" s="680"/>
      <c r="CZ9" s="715">
        <v>6.4</v>
      </c>
      <c r="DA9" s="715"/>
      <c r="DB9" s="715"/>
      <c r="DC9" s="715"/>
      <c r="DD9" s="684">
        <v>3914</v>
      </c>
      <c r="DE9" s="679"/>
      <c r="DF9" s="679"/>
      <c r="DG9" s="679"/>
      <c r="DH9" s="679"/>
      <c r="DI9" s="679"/>
      <c r="DJ9" s="679"/>
      <c r="DK9" s="679"/>
      <c r="DL9" s="679"/>
      <c r="DM9" s="679"/>
      <c r="DN9" s="679"/>
      <c r="DO9" s="679"/>
      <c r="DP9" s="680"/>
      <c r="DQ9" s="684">
        <v>661181</v>
      </c>
      <c r="DR9" s="679"/>
      <c r="DS9" s="679"/>
      <c r="DT9" s="679"/>
      <c r="DU9" s="679"/>
      <c r="DV9" s="679"/>
      <c r="DW9" s="679"/>
      <c r="DX9" s="679"/>
      <c r="DY9" s="679"/>
      <c r="DZ9" s="679"/>
      <c r="EA9" s="679"/>
      <c r="EB9" s="679"/>
      <c r="EC9" s="722"/>
    </row>
    <row r="10" spans="2:143" ht="11.25" customHeight="1">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240</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54793</v>
      </c>
      <c r="BH10" s="679"/>
      <c r="BI10" s="679"/>
      <c r="BJ10" s="679"/>
      <c r="BK10" s="679"/>
      <c r="BL10" s="679"/>
      <c r="BM10" s="679"/>
      <c r="BN10" s="680"/>
      <c r="BO10" s="715">
        <v>2</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72640</v>
      </c>
      <c r="CS10" s="679"/>
      <c r="CT10" s="679"/>
      <c r="CU10" s="679"/>
      <c r="CV10" s="679"/>
      <c r="CW10" s="679"/>
      <c r="CX10" s="679"/>
      <c r="CY10" s="680"/>
      <c r="CZ10" s="715">
        <v>0.6</v>
      </c>
      <c r="DA10" s="715"/>
      <c r="DB10" s="715"/>
      <c r="DC10" s="715"/>
      <c r="DD10" s="684" t="s">
        <v>128</v>
      </c>
      <c r="DE10" s="679"/>
      <c r="DF10" s="679"/>
      <c r="DG10" s="679"/>
      <c r="DH10" s="679"/>
      <c r="DI10" s="679"/>
      <c r="DJ10" s="679"/>
      <c r="DK10" s="679"/>
      <c r="DL10" s="679"/>
      <c r="DM10" s="679"/>
      <c r="DN10" s="679"/>
      <c r="DO10" s="679"/>
      <c r="DP10" s="680"/>
      <c r="DQ10" s="684">
        <v>41933</v>
      </c>
      <c r="DR10" s="679"/>
      <c r="DS10" s="679"/>
      <c r="DT10" s="679"/>
      <c r="DU10" s="679"/>
      <c r="DV10" s="679"/>
      <c r="DW10" s="679"/>
      <c r="DX10" s="679"/>
      <c r="DY10" s="679"/>
      <c r="DZ10" s="679"/>
      <c r="EA10" s="679"/>
      <c r="EB10" s="679"/>
      <c r="EC10" s="722"/>
    </row>
    <row r="11" spans="2:143" ht="11.25" customHeight="1">
      <c r="B11" s="675" t="s">
        <v>245</v>
      </c>
      <c r="C11" s="676"/>
      <c r="D11" s="676"/>
      <c r="E11" s="676"/>
      <c r="F11" s="676"/>
      <c r="G11" s="676"/>
      <c r="H11" s="676"/>
      <c r="I11" s="676"/>
      <c r="J11" s="676"/>
      <c r="K11" s="676"/>
      <c r="L11" s="676"/>
      <c r="M11" s="676"/>
      <c r="N11" s="676"/>
      <c r="O11" s="676"/>
      <c r="P11" s="676"/>
      <c r="Q11" s="677"/>
      <c r="R11" s="678">
        <v>474626</v>
      </c>
      <c r="S11" s="679"/>
      <c r="T11" s="679"/>
      <c r="U11" s="679"/>
      <c r="V11" s="679"/>
      <c r="W11" s="679"/>
      <c r="X11" s="679"/>
      <c r="Y11" s="680"/>
      <c r="Z11" s="681">
        <v>4.2</v>
      </c>
      <c r="AA11" s="682"/>
      <c r="AB11" s="682"/>
      <c r="AC11" s="683"/>
      <c r="AD11" s="684">
        <v>474626</v>
      </c>
      <c r="AE11" s="679"/>
      <c r="AF11" s="679"/>
      <c r="AG11" s="679"/>
      <c r="AH11" s="679"/>
      <c r="AI11" s="679"/>
      <c r="AJ11" s="679"/>
      <c r="AK11" s="680"/>
      <c r="AL11" s="681">
        <v>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66896</v>
      </c>
      <c r="BH11" s="679"/>
      <c r="BI11" s="679"/>
      <c r="BJ11" s="679"/>
      <c r="BK11" s="679"/>
      <c r="BL11" s="679"/>
      <c r="BM11" s="679"/>
      <c r="BN11" s="680"/>
      <c r="BO11" s="715">
        <v>2.5</v>
      </c>
      <c r="BP11" s="715"/>
      <c r="BQ11" s="715"/>
      <c r="BR11" s="715"/>
      <c r="BS11" s="684">
        <v>13190</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228331</v>
      </c>
      <c r="CS11" s="679"/>
      <c r="CT11" s="679"/>
      <c r="CU11" s="679"/>
      <c r="CV11" s="679"/>
      <c r="CW11" s="679"/>
      <c r="CX11" s="679"/>
      <c r="CY11" s="680"/>
      <c r="CZ11" s="715">
        <v>2</v>
      </c>
      <c r="DA11" s="715"/>
      <c r="DB11" s="715"/>
      <c r="DC11" s="715"/>
      <c r="DD11" s="684">
        <v>77482</v>
      </c>
      <c r="DE11" s="679"/>
      <c r="DF11" s="679"/>
      <c r="DG11" s="679"/>
      <c r="DH11" s="679"/>
      <c r="DI11" s="679"/>
      <c r="DJ11" s="679"/>
      <c r="DK11" s="679"/>
      <c r="DL11" s="679"/>
      <c r="DM11" s="679"/>
      <c r="DN11" s="679"/>
      <c r="DO11" s="679"/>
      <c r="DP11" s="680"/>
      <c r="DQ11" s="684">
        <v>174105</v>
      </c>
      <c r="DR11" s="679"/>
      <c r="DS11" s="679"/>
      <c r="DT11" s="679"/>
      <c r="DU11" s="679"/>
      <c r="DV11" s="679"/>
      <c r="DW11" s="679"/>
      <c r="DX11" s="679"/>
      <c r="DY11" s="679"/>
      <c r="DZ11" s="679"/>
      <c r="EA11" s="679"/>
      <c r="EB11" s="679"/>
      <c r="EC11" s="722"/>
    </row>
    <row r="12" spans="2:143" ht="11.25" customHeight="1">
      <c r="B12" s="675" t="s">
        <v>248</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240</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1171065</v>
      </c>
      <c r="BH12" s="679"/>
      <c r="BI12" s="679"/>
      <c r="BJ12" s="679"/>
      <c r="BK12" s="679"/>
      <c r="BL12" s="679"/>
      <c r="BM12" s="679"/>
      <c r="BN12" s="680"/>
      <c r="BO12" s="715">
        <v>43.8</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819157</v>
      </c>
      <c r="CS12" s="679"/>
      <c r="CT12" s="679"/>
      <c r="CU12" s="679"/>
      <c r="CV12" s="679"/>
      <c r="CW12" s="679"/>
      <c r="CX12" s="679"/>
      <c r="CY12" s="680"/>
      <c r="CZ12" s="715">
        <v>7.3</v>
      </c>
      <c r="DA12" s="715"/>
      <c r="DB12" s="715"/>
      <c r="DC12" s="715"/>
      <c r="DD12" s="684" t="s">
        <v>240</v>
      </c>
      <c r="DE12" s="679"/>
      <c r="DF12" s="679"/>
      <c r="DG12" s="679"/>
      <c r="DH12" s="679"/>
      <c r="DI12" s="679"/>
      <c r="DJ12" s="679"/>
      <c r="DK12" s="679"/>
      <c r="DL12" s="679"/>
      <c r="DM12" s="679"/>
      <c r="DN12" s="679"/>
      <c r="DO12" s="679"/>
      <c r="DP12" s="680"/>
      <c r="DQ12" s="684">
        <v>176757</v>
      </c>
      <c r="DR12" s="679"/>
      <c r="DS12" s="679"/>
      <c r="DT12" s="679"/>
      <c r="DU12" s="679"/>
      <c r="DV12" s="679"/>
      <c r="DW12" s="679"/>
      <c r="DX12" s="679"/>
      <c r="DY12" s="679"/>
      <c r="DZ12" s="679"/>
      <c r="EA12" s="679"/>
      <c r="EB12" s="679"/>
      <c r="EC12" s="722"/>
    </row>
    <row r="13" spans="2:143" ht="11.25" customHeight="1">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1167822</v>
      </c>
      <c r="BH13" s="679"/>
      <c r="BI13" s="679"/>
      <c r="BJ13" s="679"/>
      <c r="BK13" s="679"/>
      <c r="BL13" s="679"/>
      <c r="BM13" s="679"/>
      <c r="BN13" s="680"/>
      <c r="BO13" s="715">
        <v>43.7</v>
      </c>
      <c r="BP13" s="715"/>
      <c r="BQ13" s="715"/>
      <c r="BR13" s="715"/>
      <c r="BS13" s="684" t="s">
        <v>240</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1237031</v>
      </c>
      <c r="CS13" s="679"/>
      <c r="CT13" s="679"/>
      <c r="CU13" s="679"/>
      <c r="CV13" s="679"/>
      <c r="CW13" s="679"/>
      <c r="CX13" s="679"/>
      <c r="CY13" s="680"/>
      <c r="CZ13" s="715">
        <v>11.1</v>
      </c>
      <c r="DA13" s="715"/>
      <c r="DB13" s="715"/>
      <c r="DC13" s="715"/>
      <c r="DD13" s="684">
        <v>273551</v>
      </c>
      <c r="DE13" s="679"/>
      <c r="DF13" s="679"/>
      <c r="DG13" s="679"/>
      <c r="DH13" s="679"/>
      <c r="DI13" s="679"/>
      <c r="DJ13" s="679"/>
      <c r="DK13" s="679"/>
      <c r="DL13" s="679"/>
      <c r="DM13" s="679"/>
      <c r="DN13" s="679"/>
      <c r="DO13" s="679"/>
      <c r="DP13" s="680"/>
      <c r="DQ13" s="684">
        <v>921799</v>
      </c>
      <c r="DR13" s="679"/>
      <c r="DS13" s="679"/>
      <c r="DT13" s="679"/>
      <c r="DU13" s="679"/>
      <c r="DV13" s="679"/>
      <c r="DW13" s="679"/>
      <c r="DX13" s="679"/>
      <c r="DY13" s="679"/>
      <c r="DZ13" s="679"/>
      <c r="EA13" s="679"/>
      <c r="EB13" s="679"/>
      <c r="EC13" s="722"/>
    </row>
    <row r="14" spans="2:143" ht="11.25" customHeight="1">
      <c r="B14" s="675" t="s">
        <v>254</v>
      </c>
      <c r="C14" s="676"/>
      <c r="D14" s="676"/>
      <c r="E14" s="676"/>
      <c r="F14" s="676"/>
      <c r="G14" s="676"/>
      <c r="H14" s="676"/>
      <c r="I14" s="676"/>
      <c r="J14" s="676"/>
      <c r="K14" s="676"/>
      <c r="L14" s="676"/>
      <c r="M14" s="676"/>
      <c r="N14" s="676"/>
      <c r="O14" s="676"/>
      <c r="P14" s="676"/>
      <c r="Q14" s="677"/>
      <c r="R14" s="678">
        <v>14406</v>
      </c>
      <c r="S14" s="679"/>
      <c r="T14" s="679"/>
      <c r="U14" s="679"/>
      <c r="V14" s="679"/>
      <c r="W14" s="679"/>
      <c r="X14" s="679"/>
      <c r="Y14" s="680"/>
      <c r="Z14" s="715">
        <v>0.1</v>
      </c>
      <c r="AA14" s="715"/>
      <c r="AB14" s="715"/>
      <c r="AC14" s="715"/>
      <c r="AD14" s="716">
        <v>14406</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87318</v>
      </c>
      <c r="BH14" s="679"/>
      <c r="BI14" s="679"/>
      <c r="BJ14" s="679"/>
      <c r="BK14" s="679"/>
      <c r="BL14" s="679"/>
      <c r="BM14" s="679"/>
      <c r="BN14" s="680"/>
      <c r="BO14" s="715">
        <v>3.3</v>
      </c>
      <c r="BP14" s="715"/>
      <c r="BQ14" s="715"/>
      <c r="BR14" s="715"/>
      <c r="BS14" s="684" t="s">
        <v>128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469438</v>
      </c>
      <c r="CS14" s="679"/>
      <c r="CT14" s="679"/>
      <c r="CU14" s="679"/>
      <c r="CV14" s="679"/>
      <c r="CW14" s="679"/>
      <c r="CX14" s="679"/>
      <c r="CY14" s="680"/>
      <c r="CZ14" s="715">
        <v>4.2</v>
      </c>
      <c r="DA14" s="715"/>
      <c r="DB14" s="715"/>
      <c r="DC14" s="715"/>
      <c r="DD14" s="684">
        <v>10697</v>
      </c>
      <c r="DE14" s="679"/>
      <c r="DF14" s="679"/>
      <c r="DG14" s="679"/>
      <c r="DH14" s="679"/>
      <c r="DI14" s="679"/>
      <c r="DJ14" s="679"/>
      <c r="DK14" s="679"/>
      <c r="DL14" s="679"/>
      <c r="DM14" s="679"/>
      <c r="DN14" s="679"/>
      <c r="DO14" s="679"/>
      <c r="DP14" s="680"/>
      <c r="DQ14" s="684">
        <v>454340</v>
      </c>
      <c r="DR14" s="679"/>
      <c r="DS14" s="679"/>
      <c r="DT14" s="679"/>
      <c r="DU14" s="679"/>
      <c r="DV14" s="679"/>
      <c r="DW14" s="679"/>
      <c r="DX14" s="679"/>
      <c r="DY14" s="679"/>
      <c r="DZ14" s="679"/>
      <c r="EA14" s="679"/>
      <c r="EB14" s="679"/>
      <c r="EC14" s="722"/>
    </row>
    <row r="15" spans="2:143" ht="11.25" customHeight="1">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240</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141989</v>
      </c>
      <c r="BH15" s="679"/>
      <c r="BI15" s="679"/>
      <c r="BJ15" s="679"/>
      <c r="BK15" s="679"/>
      <c r="BL15" s="679"/>
      <c r="BM15" s="679"/>
      <c r="BN15" s="680"/>
      <c r="BO15" s="715">
        <v>5.3</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1577247</v>
      </c>
      <c r="CS15" s="679"/>
      <c r="CT15" s="679"/>
      <c r="CU15" s="679"/>
      <c r="CV15" s="679"/>
      <c r="CW15" s="679"/>
      <c r="CX15" s="679"/>
      <c r="CY15" s="680"/>
      <c r="CZ15" s="715">
        <v>14.1</v>
      </c>
      <c r="DA15" s="715"/>
      <c r="DB15" s="715"/>
      <c r="DC15" s="715"/>
      <c r="DD15" s="684">
        <v>294354</v>
      </c>
      <c r="DE15" s="679"/>
      <c r="DF15" s="679"/>
      <c r="DG15" s="679"/>
      <c r="DH15" s="679"/>
      <c r="DI15" s="679"/>
      <c r="DJ15" s="679"/>
      <c r="DK15" s="679"/>
      <c r="DL15" s="679"/>
      <c r="DM15" s="679"/>
      <c r="DN15" s="679"/>
      <c r="DO15" s="679"/>
      <c r="DP15" s="680"/>
      <c r="DQ15" s="684">
        <v>1146795</v>
      </c>
      <c r="DR15" s="679"/>
      <c r="DS15" s="679"/>
      <c r="DT15" s="679"/>
      <c r="DU15" s="679"/>
      <c r="DV15" s="679"/>
      <c r="DW15" s="679"/>
      <c r="DX15" s="679"/>
      <c r="DY15" s="679"/>
      <c r="DZ15" s="679"/>
      <c r="EA15" s="679"/>
      <c r="EB15" s="679"/>
      <c r="EC15" s="722"/>
    </row>
    <row r="16" spans="2:143" ht="11.25" customHeight="1">
      <c r="B16" s="675" t="s">
        <v>260</v>
      </c>
      <c r="C16" s="676"/>
      <c r="D16" s="676"/>
      <c r="E16" s="676"/>
      <c r="F16" s="676"/>
      <c r="G16" s="676"/>
      <c r="H16" s="676"/>
      <c r="I16" s="676"/>
      <c r="J16" s="676"/>
      <c r="K16" s="676"/>
      <c r="L16" s="676"/>
      <c r="M16" s="676"/>
      <c r="N16" s="676"/>
      <c r="O16" s="676"/>
      <c r="P16" s="676"/>
      <c r="Q16" s="677"/>
      <c r="R16" s="678">
        <v>3826</v>
      </c>
      <c r="S16" s="679"/>
      <c r="T16" s="679"/>
      <c r="U16" s="679"/>
      <c r="V16" s="679"/>
      <c r="W16" s="679"/>
      <c r="X16" s="679"/>
      <c r="Y16" s="680"/>
      <c r="Z16" s="715">
        <v>0</v>
      </c>
      <c r="AA16" s="715"/>
      <c r="AB16" s="715"/>
      <c r="AC16" s="715"/>
      <c r="AD16" s="716">
        <v>3826</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177</v>
      </c>
      <c r="BP16" s="715"/>
      <c r="BQ16" s="715"/>
      <c r="BR16" s="715"/>
      <c r="BS16" s="684" t="s">
        <v>177</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3215</v>
      </c>
      <c r="CS16" s="679"/>
      <c r="CT16" s="679"/>
      <c r="CU16" s="679"/>
      <c r="CV16" s="679"/>
      <c r="CW16" s="679"/>
      <c r="CX16" s="679"/>
      <c r="CY16" s="680"/>
      <c r="CZ16" s="715">
        <v>0</v>
      </c>
      <c r="DA16" s="715"/>
      <c r="DB16" s="715"/>
      <c r="DC16" s="715"/>
      <c r="DD16" s="684" t="s">
        <v>240</v>
      </c>
      <c r="DE16" s="679"/>
      <c r="DF16" s="679"/>
      <c r="DG16" s="679"/>
      <c r="DH16" s="679"/>
      <c r="DI16" s="679"/>
      <c r="DJ16" s="679"/>
      <c r="DK16" s="679"/>
      <c r="DL16" s="679"/>
      <c r="DM16" s="679"/>
      <c r="DN16" s="679"/>
      <c r="DO16" s="679"/>
      <c r="DP16" s="680"/>
      <c r="DQ16" s="684">
        <v>3215</v>
      </c>
      <c r="DR16" s="679"/>
      <c r="DS16" s="679"/>
      <c r="DT16" s="679"/>
      <c r="DU16" s="679"/>
      <c r="DV16" s="679"/>
      <c r="DW16" s="679"/>
      <c r="DX16" s="679"/>
      <c r="DY16" s="679"/>
      <c r="DZ16" s="679"/>
      <c r="EA16" s="679"/>
      <c r="EB16" s="679"/>
      <c r="EC16" s="722"/>
    </row>
    <row r="17" spans="2:133" ht="11.25" customHeight="1">
      <c r="B17" s="675" t="s">
        <v>263</v>
      </c>
      <c r="C17" s="676"/>
      <c r="D17" s="676"/>
      <c r="E17" s="676"/>
      <c r="F17" s="676"/>
      <c r="G17" s="676"/>
      <c r="H17" s="676"/>
      <c r="I17" s="676"/>
      <c r="J17" s="676"/>
      <c r="K17" s="676"/>
      <c r="L17" s="676"/>
      <c r="M17" s="676"/>
      <c r="N17" s="676"/>
      <c r="O17" s="676"/>
      <c r="P17" s="676"/>
      <c r="Q17" s="677"/>
      <c r="R17" s="678">
        <v>46966</v>
      </c>
      <c r="S17" s="679"/>
      <c r="T17" s="679"/>
      <c r="U17" s="679"/>
      <c r="V17" s="679"/>
      <c r="W17" s="679"/>
      <c r="X17" s="679"/>
      <c r="Y17" s="680"/>
      <c r="Z17" s="715">
        <v>0.4</v>
      </c>
      <c r="AA17" s="715"/>
      <c r="AB17" s="715"/>
      <c r="AC17" s="715"/>
      <c r="AD17" s="716">
        <v>46966</v>
      </c>
      <c r="AE17" s="716"/>
      <c r="AF17" s="716"/>
      <c r="AG17" s="716"/>
      <c r="AH17" s="716"/>
      <c r="AI17" s="716"/>
      <c r="AJ17" s="716"/>
      <c r="AK17" s="716"/>
      <c r="AL17" s="681">
        <v>0.7</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240</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949741</v>
      </c>
      <c r="CS17" s="679"/>
      <c r="CT17" s="679"/>
      <c r="CU17" s="679"/>
      <c r="CV17" s="679"/>
      <c r="CW17" s="679"/>
      <c r="CX17" s="679"/>
      <c r="CY17" s="680"/>
      <c r="CZ17" s="715">
        <v>8.5</v>
      </c>
      <c r="DA17" s="715"/>
      <c r="DB17" s="715"/>
      <c r="DC17" s="715"/>
      <c r="DD17" s="684" t="s">
        <v>128</v>
      </c>
      <c r="DE17" s="679"/>
      <c r="DF17" s="679"/>
      <c r="DG17" s="679"/>
      <c r="DH17" s="679"/>
      <c r="DI17" s="679"/>
      <c r="DJ17" s="679"/>
      <c r="DK17" s="679"/>
      <c r="DL17" s="679"/>
      <c r="DM17" s="679"/>
      <c r="DN17" s="679"/>
      <c r="DO17" s="679"/>
      <c r="DP17" s="680"/>
      <c r="DQ17" s="684">
        <v>912008</v>
      </c>
      <c r="DR17" s="679"/>
      <c r="DS17" s="679"/>
      <c r="DT17" s="679"/>
      <c r="DU17" s="679"/>
      <c r="DV17" s="679"/>
      <c r="DW17" s="679"/>
      <c r="DX17" s="679"/>
      <c r="DY17" s="679"/>
      <c r="DZ17" s="679"/>
      <c r="EA17" s="679"/>
      <c r="EB17" s="679"/>
      <c r="EC17" s="722"/>
    </row>
    <row r="18" spans="2:133" ht="11.25" customHeight="1">
      <c r="B18" s="675" t="s">
        <v>266</v>
      </c>
      <c r="C18" s="676"/>
      <c r="D18" s="676"/>
      <c r="E18" s="676"/>
      <c r="F18" s="676"/>
      <c r="G18" s="676"/>
      <c r="H18" s="676"/>
      <c r="I18" s="676"/>
      <c r="J18" s="676"/>
      <c r="K18" s="676"/>
      <c r="L18" s="676"/>
      <c r="M18" s="676"/>
      <c r="N18" s="676"/>
      <c r="O18" s="676"/>
      <c r="P18" s="676"/>
      <c r="Q18" s="677"/>
      <c r="R18" s="678">
        <v>14331</v>
      </c>
      <c r="S18" s="679"/>
      <c r="T18" s="679"/>
      <c r="U18" s="679"/>
      <c r="V18" s="679"/>
      <c r="W18" s="679"/>
      <c r="X18" s="679"/>
      <c r="Y18" s="680"/>
      <c r="Z18" s="715">
        <v>0.1</v>
      </c>
      <c r="AA18" s="715"/>
      <c r="AB18" s="715"/>
      <c r="AC18" s="715"/>
      <c r="AD18" s="716">
        <v>14331</v>
      </c>
      <c r="AE18" s="716"/>
      <c r="AF18" s="716"/>
      <c r="AG18" s="716"/>
      <c r="AH18" s="716"/>
      <c r="AI18" s="716"/>
      <c r="AJ18" s="716"/>
      <c r="AK18" s="716"/>
      <c r="AL18" s="681">
        <v>0.2</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177</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269</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c r="B19" s="675" t="s">
        <v>270</v>
      </c>
      <c r="C19" s="676"/>
      <c r="D19" s="676"/>
      <c r="E19" s="676"/>
      <c r="F19" s="676"/>
      <c r="G19" s="676"/>
      <c r="H19" s="676"/>
      <c r="I19" s="676"/>
      <c r="J19" s="676"/>
      <c r="K19" s="676"/>
      <c r="L19" s="676"/>
      <c r="M19" s="676"/>
      <c r="N19" s="676"/>
      <c r="O19" s="676"/>
      <c r="P19" s="676"/>
      <c r="Q19" s="677"/>
      <c r="R19" s="678">
        <v>1864</v>
      </c>
      <c r="S19" s="679"/>
      <c r="T19" s="679"/>
      <c r="U19" s="679"/>
      <c r="V19" s="679"/>
      <c r="W19" s="679"/>
      <c r="X19" s="679"/>
      <c r="Y19" s="680"/>
      <c r="Z19" s="715">
        <v>0</v>
      </c>
      <c r="AA19" s="715"/>
      <c r="AB19" s="715"/>
      <c r="AC19" s="715"/>
      <c r="AD19" s="716">
        <v>1864</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119531</v>
      </c>
      <c r="BH19" s="679"/>
      <c r="BI19" s="679"/>
      <c r="BJ19" s="679"/>
      <c r="BK19" s="679"/>
      <c r="BL19" s="679"/>
      <c r="BM19" s="679"/>
      <c r="BN19" s="680"/>
      <c r="BO19" s="715">
        <v>4.5</v>
      </c>
      <c r="BP19" s="715"/>
      <c r="BQ19" s="715"/>
      <c r="BR19" s="715"/>
      <c r="BS19" s="684" t="s">
        <v>128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240</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c r="B20" s="675" t="s">
        <v>273</v>
      </c>
      <c r="C20" s="676"/>
      <c r="D20" s="676"/>
      <c r="E20" s="676"/>
      <c r="F20" s="676"/>
      <c r="G20" s="676"/>
      <c r="H20" s="676"/>
      <c r="I20" s="676"/>
      <c r="J20" s="676"/>
      <c r="K20" s="676"/>
      <c r="L20" s="676"/>
      <c r="M20" s="676"/>
      <c r="N20" s="676"/>
      <c r="O20" s="676"/>
      <c r="P20" s="676"/>
      <c r="Q20" s="677"/>
      <c r="R20" s="678">
        <v>647</v>
      </c>
      <c r="S20" s="679"/>
      <c r="T20" s="679"/>
      <c r="U20" s="679"/>
      <c r="V20" s="679"/>
      <c r="W20" s="679"/>
      <c r="X20" s="679"/>
      <c r="Y20" s="680"/>
      <c r="Z20" s="715">
        <v>0</v>
      </c>
      <c r="AA20" s="715"/>
      <c r="AB20" s="715"/>
      <c r="AC20" s="715"/>
      <c r="AD20" s="716">
        <v>647</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119531</v>
      </c>
      <c r="BH20" s="679"/>
      <c r="BI20" s="679"/>
      <c r="BJ20" s="679"/>
      <c r="BK20" s="679"/>
      <c r="BL20" s="679"/>
      <c r="BM20" s="679"/>
      <c r="BN20" s="680"/>
      <c r="BO20" s="715">
        <v>4.5</v>
      </c>
      <c r="BP20" s="715"/>
      <c r="BQ20" s="715"/>
      <c r="BR20" s="715"/>
      <c r="BS20" s="684" t="s">
        <v>177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11179591</v>
      </c>
      <c r="CS20" s="679"/>
      <c r="CT20" s="679"/>
      <c r="CU20" s="679"/>
      <c r="CV20" s="679"/>
      <c r="CW20" s="679"/>
      <c r="CX20" s="679"/>
      <c r="CY20" s="680"/>
      <c r="CZ20" s="715">
        <v>100</v>
      </c>
      <c r="DA20" s="715"/>
      <c r="DB20" s="715"/>
      <c r="DC20" s="715"/>
      <c r="DD20" s="684">
        <v>756405</v>
      </c>
      <c r="DE20" s="679"/>
      <c r="DF20" s="679"/>
      <c r="DG20" s="679"/>
      <c r="DH20" s="679"/>
      <c r="DI20" s="679"/>
      <c r="DJ20" s="679"/>
      <c r="DK20" s="679"/>
      <c r="DL20" s="679"/>
      <c r="DM20" s="679"/>
      <c r="DN20" s="679"/>
      <c r="DO20" s="679"/>
      <c r="DP20" s="680"/>
      <c r="DQ20" s="684">
        <v>7854801</v>
      </c>
      <c r="DR20" s="679"/>
      <c r="DS20" s="679"/>
      <c r="DT20" s="679"/>
      <c r="DU20" s="679"/>
      <c r="DV20" s="679"/>
      <c r="DW20" s="679"/>
      <c r="DX20" s="679"/>
      <c r="DY20" s="679"/>
      <c r="DZ20" s="679"/>
      <c r="EA20" s="679"/>
      <c r="EB20" s="679"/>
      <c r="EC20" s="722"/>
    </row>
    <row r="21" spans="2:133" ht="11.25" customHeight="1">
      <c r="B21" s="675" t="s">
        <v>276</v>
      </c>
      <c r="C21" s="676"/>
      <c r="D21" s="676"/>
      <c r="E21" s="676"/>
      <c r="F21" s="676"/>
      <c r="G21" s="676"/>
      <c r="H21" s="676"/>
      <c r="I21" s="676"/>
      <c r="J21" s="676"/>
      <c r="K21" s="676"/>
      <c r="L21" s="676"/>
      <c r="M21" s="676"/>
      <c r="N21" s="676"/>
      <c r="O21" s="676"/>
      <c r="P21" s="676"/>
      <c r="Q21" s="677"/>
      <c r="R21" s="678">
        <v>30124</v>
      </c>
      <c r="S21" s="679"/>
      <c r="T21" s="679"/>
      <c r="U21" s="679"/>
      <c r="V21" s="679"/>
      <c r="W21" s="679"/>
      <c r="X21" s="679"/>
      <c r="Y21" s="680"/>
      <c r="Z21" s="715">
        <v>0.3</v>
      </c>
      <c r="AA21" s="715"/>
      <c r="AB21" s="715"/>
      <c r="AC21" s="715"/>
      <c r="AD21" s="716">
        <v>30124</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3341</v>
      </c>
      <c r="BH21" s="679"/>
      <c r="BI21" s="679"/>
      <c r="BJ21" s="679"/>
      <c r="BK21" s="679"/>
      <c r="BL21" s="679"/>
      <c r="BM21" s="679"/>
      <c r="BN21" s="680"/>
      <c r="BO21" s="715">
        <v>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278</v>
      </c>
      <c r="C22" s="676"/>
      <c r="D22" s="676"/>
      <c r="E22" s="676"/>
      <c r="F22" s="676"/>
      <c r="G22" s="676"/>
      <c r="H22" s="676"/>
      <c r="I22" s="676"/>
      <c r="J22" s="676"/>
      <c r="K22" s="676"/>
      <c r="L22" s="676"/>
      <c r="M22" s="676"/>
      <c r="N22" s="676"/>
      <c r="O22" s="676"/>
      <c r="P22" s="676"/>
      <c r="Q22" s="677"/>
      <c r="R22" s="678">
        <v>3913794</v>
      </c>
      <c r="S22" s="679"/>
      <c r="T22" s="679"/>
      <c r="U22" s="679"/>
      <c r="V22" s="679"/>
      <c r="W22" s="679"/>
      <c r="X22" s="679"/>
      <c r="Y22" s="680"/>
      <c r="Z22" s="715">
        <v>34.6</v>
      </c>
      <c r="AA22" s="715"/>
      <c r="AB22" s="715"/>
      <c r="AC22" s="715"/>
      <c r="AD22" s="716">
        <v>3504652</v>
      </c>
      <c r="AE22" s="716"/>
      <c r="AF22" s="716"/>
      <c r="AG22" s="716"/>
      <c r="AH22" s="716"/>
      <c r="AI22" s="716"/>
      <c r="AJ22" s="716"/>
      <c r="AK22" s="716"/>
      <c r="AL22" s="681">
        <v>51.8</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240</v>
      </c>
      <c r="BH22" s="679"/>
      <c r="BI22" s="679"/>
      <c r="BJ22" s="679"/>
      <c r="BK22" s="679"/>
      <c r="BL22" s="679"/>
      <c r="BM22" s="679"/>
      <c r="BN22" s="680"/>
      <c r="BO22" s="715" t="s">
        <v>128</v>
      </c>
      <c r="BP22" s="715"/>
      <c r="BQ22" s="715"/>
      <c r="BR22" s="715"/>
      <c r="BS22" s="684" t="s">
        <v>240</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281</v>
      </c>
      <c r="C23" s="676"/>
      <c r="D23" s="676"/>
      <c r="E23" s="676"/>
      <c r="F23" s="676"/>
      <c r="G23" s="676"/>
      <c r="H23" s="676"/>
      <c r="I23" s="676"/>
      <c r="J23" s="676"/>
      <c r="K23" s="676"/>
      <c r="L23" s="676"/>
      <c r="M23" s="676"/>
      <c r="N23" s="676"/>
      <c r="O23" s="676"/>
      <c r="P23" s="676"/>
      <c r="Q23" s="677"/>
      <c r="R23" s="678">
        <v>3504652</v>
      </c>
      <c r="S23" s="679"/>
      <c r="T23" s="679"/>
      <c r="U23" s="679"/>
      <c r="V23" s="679"/>
      <c r="W23" s="679"/>
      <c r="X23" s="679"/>
      <c r="Y23" s="680"/>
      <c r="Z23" s="715">
        <v>31</v>
      </c>
      <c r="AA23" s="715"/>
      <c r="AB23" s="715"/>
      <c r="AC23" s="715"/>
      <c r="AD23" s="716">
        <v>3504652</v>
      </c>
      <c r="AE23" s="716"/>
      <c r="AF23" s="716"/>
      <c r="AG23" s="716"/>
      <c r="AH23" s="716"/>
      <c r="AI23" s="716"/>
      <c r="AJ23" s="716"/>
      <c r="AK23" s="716"/>
      <c r="AL23" s="681">
        <v>51.8</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116190</v>
      </c>
      <c r="BH23" s="679"/>
      <c r="BI23" s="679"/>
      <c r="BJ23" s="679"/>
      <c r="BK23" s="679"/>
      <c r="BL23" s="679"/>
      <c r="BM23" s="679"/>
      <c r="BN23" s="680"/>
      <c r="BO23" s="715">
        <v>4.3</v>
      </c>
      <c r="BP23" s="715"/>
      <c r="BQ23" s="715"/>
      <c r="BR23" s="715"/>
      <c r="BS23" s="684" t="s">
        <v>240</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c r="B24" s="675" t="s">
        <v>288</v>
      </c>
      <c r="C24" s="676"/>
      <c r="D24" s="676"/>
      <c r="E24" s="676"/>
      <c r="F24" s="676"/>
      <c r="G24" s="676"/>
      <c r="H24" s="676"/>
      <c r="I24" s="676"/>
      <c r="J24" s="676"/>
      <c r="K24" s="676"/>
      <c r="L24" s="676"/>
      <c r="M24" s="676"/>
      <c r="N24" s="676"/>
      <c r="O24" s="676"/>
      <c r="P24" s="676"/>
      <c r="Q24" s="677"/>
      <c r="R24" s="678">
        <v>409142</v>
      </c>
      <c r="S24" s="679"/>
      <c r="T24" s="679"/>
      <c r="U24" s="679"/>
      <c r="V24" s="679"/>
      <c r="W24" s="679"/>
      <c r="X24" s="679"/>
      <c r="Y24" s="680"/>
      <c r="Z24" s="715">
        <v>3.6</v>
      </c>
      <c r="AA24" s="715"/>
      <c r="AB24" s="715"/>
      <c r="AC24" s="715"/>
      <c r="AD24" s="716" t="s">
        <v>128</v>
      </c>
      <c r="AE24" s="716"/>
      <c r="AF24" s="716"/>
      <c r="AG24" s="716"/>
      <c r="AH24" s="716"/>
      <c r="AI24" s="716"/>
      <c r="AJ24" s="716"/>
      <c r="AK24" s="716"/>
      <c r="AL24" s="681" t="s">
        <v>240</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4860966</v>
      </c>
      <c r="CS24" s="734"/>
      <c r="CT24" s="734"/>
      <c r="CU24" s="734"/>
      <c r="CV24" s="734"/>
      <c r="CW24" s="734"/>
      <c r="CX24" s="734"/>
      <c r="CY24" s="777"/>
      <c r="CZ24" s="778">
        <v>43.5</v>
      </c>
      <c r="DA24" s="749"/>
      <c r="DB24" s="749"/>
      <c r="DC24" s="781"/>
      <c r="DD24" s="776">
        <v>3423778</v>
      </c>
      <c r="DE24" s="734"/>
      <c r="DF24" s="734"/>
      <c r="DG24" s="734"/>
      <c r="DH24" s="734"/>
      <c r="DI24" s="734"/>
      <c r="DJ24" s="734"/>
      <c r="DK24" s="777"/>
      <c r="DL24" s="776">
        <v>3269843</v>
      </c>
      <c r="DM24" s="734"/>
      <c r="DN24" s="734"/>
      <c r="DO24" s="734"/>
      <c r="DP24" s="734"/>
      <c r="DQ24" s="734"/>
      <c r="DR24" s="734"/>
      <c r="DS24" s="734"/>
      <c r="DT24" s="734"/>
      <c r="DU24" s="734"/>
      <c r="DV24" s="777"/>
      <c r="DW24" s="778">
        <v>46.4</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t="s">
        <v>177</v>
      </c>
      <c r="S25" s="679"/>
      <c r="T25" s="679"/>
      <c r="U25" s="679"/>
      <c r="V25" s="679"/>
      <c r="W25" s="679"/>
      <c r="X25" s="679"/>
      <c r="Y25" s="680"/>
      <c r="Z25" s="715" t="s">
        <v>177</v>
      </c>
      <c r="AA25" s="715"/>
      <c r="AB25" s="715"/>
      <c r="AC25" s="715"/>
      <c r="AD25" s="716" t="s">
        <v>177</v>
      </c>
      <c r="AE25" s="716"/>
      <c r="AF25" s="716"/>
      <c r="AG25" s="716"/>
      <c r="AH25" s="716"/>
      <c r="AI25" s="716"/>
      <c r="AJ25" s="716"/>
      <c r="AK25" s="716"/>
      <c r="AL25" s="681" t="s">
        <v>240</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1974254</v>
      </c>
      <c r="CS25" s="697"/>
      <c r="CT25" s="697"/>
      <c r="CU25" s="697"/>
      <c r="CV25" s="697"/>
      <c r="CW25" s="697"/>
      <c r="CX25" s="697"/>
      <c r="CY25" s="698"/>
      <c r="CZ25" s="681">
        <v>17.7</v>
      </c>
      <c r="DA25" s="699"/>
      <c r="DB25" s="699"/>
      <c r="DC25" s="700"/>
      <c r="DD25" s="684">
        <v>1837850</v>
      </c>
      <c r="DE25" s="697"/>
      <c r="DF25" s="697"/>
      <c r="DG25" s="697"/>
      <c r="DH25" s="697"/>
      <c r="DI25" s="697"/>
      <c r="DJ25" s="697"/>
      <c r="DK25" s="698"/>
      <c r="DL25" s="684">
        <v>1733900</v>
      </c>
      <c r="DM25" s="697"/>
      <c r="DN25" s="697"/>
      <c r="DO25" s="697"/>
      <c r="DP25" s="697"/>
      <c r="DQ25" s="697"/>
      <c r="DR25" s="697"/>
      <c r="DS25" s="697"/>
      <c r="DT25" s="697"/>
      <c r="DU25" s="697"/>
      <c r="DV25" s="698"/>
      <c r="DW25" s="681">
        <v>24.6</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7260174</v>
      </c>
      <c r="S26" s="679"/>
      <c r="T26" s="679"/>
      <c r="U26" s="679"/>
      <c r="V26" s="679"/>
      <c r="W26" s="679"/>
      <c r="X26" s="679"/>
      <c r="Y26" s="680"/>
      <c r="Z26" s="715">
        <v>64.2</v>
      </c>
      <c r="AA26" s="715"/>
      <c r="AB26" s="715"/>
      <c r="AC26" s="715"/>
      <c r="AD26" s="716">
        <v>6734842</v>
      </c>
      <c r="AE26" s="716"/>
      <c r="AF26" s="716"/>
      <c r="AG26" s="716"/>
      <c r="AH26" s="716"/>
      <c r="AI26" s="716"/>
      <c r="AJ26" s="716"/>
      <c r="AK26" s="716"/>
      <c r="AL26" s="681">
        <v>99.6</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240</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1110613</v>
      </c>
      <c r="CS26" s="679"/>
      <c r="CT26" s="679"/>
      <c r="CU26" s="679"/>
      <c r="CV26" s="679"/>
      <c r="CW26" s="679"/>
      <c r="CX26" s="679"/>
      <c r="CY26" s="680"/>
      <c r="CZ26" s="681">
        <v>9.9</v>
      </c>
      <c r="DA26" s="699"/>
      <c r="DB26" s="699"/>
      <c r="DC26" s="700"/>
      <c r="DD26" s="684">
        <v>1019325</v>
      </c>
      <c r="DE26" s="679"/>
      <c r="DF26" s="679"/>
      <c r="DG26" s="679"/>
      <c r="DH26" s="679"/>
      <c r="DI26" s="679"/>
      <c r="DJ26" s="679"/>
      <c r="DK26" s="680"/>
      <c r="DL26" s="684" t="s">
        <v>128</v>
      </c>
      <c r="DM26" s="679"/>
      <c r="DN26" s="679"/>
      <c r="DO26" s="679"/>
      <c r="DP26" s="679"/>
      <c r="DQ26" s="679"/>
      <c r="DR26" s="679"/>
      <c r="DS26" s="679"/>
      <c r="DT26" s="679"/>
      <c r="DU26" s="679"/>
      <c r="DV26" s="680"/>
      <c r="DW26" s="681" t="s">
        <v>240</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2893</v>
      </c>
      <c r="S27" s="679"/>
      <c r="T27" s="679"/>
      <c r="U27" s="679"/>
      <c r="V27" s="679"/>
      <c r="W27" s="679"/>
      <c r="X27" s="679"/>
      <c r="Y27" s="680"/>
      <c r="Z27" s="715">
        <v>0</v>
      </c>
      <c r="AA27" s="715"/>
      <c r="AB27" s="715"/>
      <c r="AC27" s="715"/>
      <c r="AD27" s="716">
        <v>2893</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2673714</v>
      </c>
      <c r="BH27" s="679"/>
      <c r="BI27" s="679"/>
      <c r="BJ27" s="679"/>
      <c r="BK27" s="679"/>
      <c r="BL27" s="679"/>
      <c r="BM27" s="679"/>
      <c r="BN27" s="680"/>
      <c r="BO27" s="715">
        <v>100</v>
      </c>
      <c r="BP27" s="715"/>
      <c r="BQ27" s="715"/>
      <c r="BR27" s="715"/>
      <c r="BS27" s="684">
        <v>13190</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1936971</v>
      </c>
      <c r="CS27" s="697"/>
      <c r="CT27" s="697"/>
      <c r="CU27" s="697"/>
      <c r="CV27" s="697"/>
      <c r="CW27" s="697"/>
      <c r="CX27" s="697"/>
      <c r="CY27" s="698"/>
      <c r="CZ27" s="681">
        <v>17.3</v>
      </c>
      <c r="DA27" s="699"/>
      <c r="DB27" s="699"/>
      <c r="DC27" s="700"/>
      <c r="DD27" s="684">
        <v>673920</v>
      </c>
      <c r="DE27" s="697"/>
      <c r="DF27" s="697"/>
      <c r="DG27" s="697"/>
      <c r="DH27" s="697"/>
      <c r="DI27" s="697"/>
      <c r="DJ27" s="697"/>
      <c r="DK27" s="698"/>
      <c r="DL27" s="684">
        <v>624516</v>
      </c>
      <c r="DM27" s="697"/>
      <c r="DN27" s="697"/>
      <c r="DO27" s="697"/>
      <c r="DP27" s="697"/>
      <c r="DQ27" s="697"/>
      <c r="DR27" s="697"/>
      <c r="DS27" s="697"/>
      <c r="DT27" s="697"/>
      <c r="DU27" s="697"/>
      <c r="DV27" s="698"/>
      <c r="DW27" s="681">
        <v>8.9</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70521</v>
      </c>
      <c r="S28" s="679"/>
      <c r="T28" s="679"/>
      <c r="U28" s="679"/>
      <c r="V28" s="679"/>
      <c r="W28" s="679"/>
      <c r="X28" s="679"/>
      <c r="Y28" s="680"/>
      <c r="Z28" s="715">
        <v>0.6</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949741</v>
      </c>
      <c r="CS28" s="679"/>
      <c r="CT28" s="679"/>
      <c r="CU28" s="679"/>
      <c r="CV28" s="679"/>
      <c r="CW28" s="679"/>
      <c r="CX28" s="679"/>
      <c r="CY28" s="680"/>
      <c r="CZ28" s="681">
        <v>8.5</v>
      </c>
      <c r="DA28" s="699"/>
      <c r="DB28" s="699"/>
      <c r="DC28" s="700"/>
      <c r="DD28" s="684">
        <v>912008</v>
      </c>
      <c r="DE28" s="679"/>
      <c r="DF28" s="679"/>
      <c r="DG28" s="679"/>
      <c r="DH28" s="679"/>
      <c r="DI28" s="679"/>
      <c r="DJ28" s="679"/>
      <c r="DK28" s="680"/>
      <c r="DL28" s="684">
        <v>911427</v>
      </c>
      <c r="DM28" s="679"/>
      <c r="DN28" s="679"/>
      <c r="DO28" s="679"/>
      <c r="DP28" s="679"/>
      <c r="DQ28" s="679"/>
      <c r="DR28" s="679"/>
      <c r="DS28" s="679"/>
      <c r="DT28" s="679"/>
      <c r="DU28" s="679"/>
      <c r="DV28" s="680"/>
      <c r="DW28" s="681">
        <v>12.9</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180408</v>
      </c>
      <c r="S29" s="679"/>
      <c r="T29" s="679"/>
      <c r="U29" s="679"/>
      <c r="V29" s="679"/>
      <c r="W29" s="679"/>
      <c r="X29" s="679"/>
      <c r="Y29" s="680"/>
      <c r="Z29" s="715">
        <v>1.6</v>
      </c>
      <c r="AA29" s="715"/>
      <c r="AB29" s="715"/>
      <c r="AC29" s="715"/>
      <c r="AD29" s="716">
        <v>16285</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948952</v>
      </c>
      <c r="CS29" s="697"/>
      <c r="CT29" s="697"/>
      <c r="CU29" s="697"/>
      <c r="CV29" s="697"/>
      <c r="CW29" s="697"/>
      <c r="CX29" s="697"/>
      <c r="CY29" s="698"/>
      <c r="CZ29" s="681">
        <v>8.5</v>
      </c>
      <c r="DA29" s="699"/>
      <c r="DB29" s="699"/>
      <c r="DC29" s="700"/>
      <c r="DD29" s="684">
        <v>911219</v>
      </c>
      <c r="DE29" s="697"/>
      <c r="DF29" s="697"/>
      <c r="DG29" s="697"/>
      <c r="DH29" s="697"/>
      <c r="DI29" s="697"/>
      <c r="DJ29" s="697"/>
      <c r="DK29" s="698"/>
      <c r="DL29" s="684">
        <v>910638</v>
      </c>
      <c r="DM29" s="697"/>
      <c r="DN29" s="697"/>
      <c r="DO29" s="697"/>
      <c r="DP29" s="697"/>
      <c r="DQ29" s="697"/>
      <c r="DR29" s="697"/>
      <c r="DS29" s="697"/>
      <c r="DT29" s="697"/>
      <c r="DU29" s="697"/>
      <c r="DV29" s="698"/>
      <c r="DW29" s="681">
        <v>12.9</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18662</v>
      </c>
      <c r="S30" s="679"/>
      <c r="T30" s="679"/>
      <c r="U30" s="679"/>
      <c r="V30" s="679"/>
      <c r="W30" s="679"/>
      <c r="X30" s="679"/>
      <c r="Y30" s="680"/>
      <c r="Z30" s="715">
        <v>0.2</v>
      </c>
      <c r="AA30" s="715"/>
      <c r="AB30" s="715"/>
      <c r="AC30" s="715"/>
      <c r="AD30" s="716" t="s">
        <v>128</v>
      </c>
      <c r="AE30" s="716"/>
      <c r="AF30" s="716"/>
      <c r="AG30" s="716"/>
      <c r="AH30" s="716"/>
      <c r="AI30" s="716"/>
      <c r="AJ30" s="716"/>
      <c r="AK30" s="716"/>
      <c r="AL30" s="681" t="s">
        <v>128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892084</v>
      </c>
      <c r="CS30" s="679"/>
      <c r="CT30" s="679"/>
      <c r="CU30" s="679"/>
      <c r="CV30" s="679"/>
      <c r="CW30" s="679"/>
      <c r="CX30" s="679"/>
      <c r="CY30" s="680"/>
      <c r="CZ30" s="681">
        <v>8</v>
      </c>
      <c r="DA30" s="699"/>
      <c r="DB30" s="699"/>
      <c r="DC30" s="700"/>
      <c r="DD30" s="684">
        <v>854391</v>
      </c>
      <c r="DE30" s="679"/>
      <c r="DF30" s="679"/>
      <c r="DG30" s="679"/>
      <c r="DH30" s="679"/>
      <c r="DI30" s="679"/>
      <c r="DJ30" s="679"/>
      <c r="DK30" s="680"/>
      <c r="DL30" s="684">
        <v>853830</v>
      </c>
      <c r="DM30" s="679"/>
      <c r="DN30" s="679"/>
      <c r="DO30" s="679"/>
      <c r="DP30" s="679"/>
      <c r="DQ30" s="679"/>
      <c r="DR30" s="679"/>
      <c r="DS30" s="679"/>
      <c r="DT30" s="679"/>
      <c r="DU30" s="679"/>
      <c r="DV30" s="680"/>
      <c r="DW30" s="681">
        <v>12.1</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1154492</v>
      </c>
      <c r="S31" s="679"/>
      <c r="T31" s="679"/>
      <c r="U31" s="679"/>
      <c r="V31" s="679"/>
      <c r="W31" s="679"/>
      <c r="X31" s="679"/>
      <c r="Y31" s="680"/>
      <c r="Z31" s="715">
        <v>10.199999999999999</v>
      </c>
      <c r="AA31" s="715"/>
      <c r="AB31" s="715"/>
      <c r="AC31" s="715"/>
      <c r="AD31" s="716" t="s">
        <v>240</v>
      </c>
      <c r="AE31" s="716"/>
      <c r="AF31" s="716"/>
      <c r="AG31" s="716"/>
      <c r="AH31" s="716"/>
      <c r="AI31" s="716"/>
      <c r="AJ31" s="716"/>
      <c r="AK31" s="716"/>
      <c r="AL31" s="681" t="s">
        <v>128</v>
      </c>
      <c r="AM31" s="682"/>
      <c r="AN31" s="682"/>
      <c r="AO31" s="717"/>
      <c r="AP31" s="754" t="s">
        <v>310</v>
      </c>
      <c r="AQ31" s="755"/>
      <c r="AR31" s="755"/>
      <c r="AS31" s="755"/>
      <c r="AT31" s="760" t="s">
        <v>311</v>
      </c>
      <c r="AU31" s="231"/>
      <c r="AV31" s="231"/>
      <c r="AW31" s="231"/>
      <c r="AX31" s="744" t="s">
        <v>185</v>
      </c>
      <c r="AY31" s="745"/>
      <c r="AZ31" s="745"/>
      <c r="BA31" s="745"/>
      <c r="BB31" s="745"/>
      <c r="BC31" s="745"/>
      <c r="BD31" s="745"/>
      <c r="BE31" s="745"/>
      <c r="BF31" s="746"/>
      <c r="BG31" s="747">
        <v>98.6</v>
      </c>
      <c r="BH31" s="748"/>
      <c r="BI31" s="748"/>
      <c r="BJ31" s="748"/>
      <c r="BK31" s="748"/>
      <c r="BL31" s="748"/>
      <c r="BM31" s="749">
        <v>87.5</v>
      </c>
      <c r="BN31" s="748"/>
      <c r="BO31" s="748"/>
      <c r="BP31" s="748"/>
      <c r="BQ31" s="750"/>
      <c r="BR31" s="747">
        <v>98.5</v>
      </c>
      <c r="BS31" s="748"/>
      <c r="BT31" s="748"/>
      <c r="BU31" s="748"/>
      <c r="BV31" s="748"/>
      <c r="BW31" s="748"/>
      <c r="BX31" s="749">
        <v>87.2</v>
      </c>
      <c r="BY31" s="748"/>
      <c r="BZ31" s="748"/>
      <c r="CA31" s="748"/>
      <c r="CB31" s="750"/>
      <c r="CD31" s="765"/>
      <c r="CE31" s="766"/>
      <c r="CF31" s="711" t="s">
        <v>312</v>
      </c>
      <c r="CG31" s="712"/>
      <c r="CH31" s="712"/>
      <c r="CI31" s="712"/>
      <c r="CJ31" s="712"/>
      <c r="CK31" s="712"/>
      <c r="CL31" s="712"/>
      <c r="CM31" s="712"/>
      <c r="CN31" s="712"/>
      <c r="CO31" s="712"/>
      <c r="CP31" s="712"/>
      <c r="CQ31" s="713"/>
      <c r="CR31" s="678">
        <v>56868</v>
      </c>
      <c r="CS31" s="697"/>
      <c r="CT31" s="697"/>
      <c r="CU31" s="697"/>
      <c r="CV31" s="697"/>
      <c r="CW31" s="697"/>
      <c r="CX31" s="697"/>
      <c r="CY31" s="698"/>
      <c r="CZ31" s="681">
        <v>0.5</v>
      </c>
      <c r="DA31" s="699"/>
      <c r="DB31" s="699"/>
      <c r="DC31" s="700"/>
      <c r="DD31" s="684">
        <v>56828</v>
      </c>
      <c r="DE31" s="697"/>
      <c r="DF31" s="697"/>
      <c r="DG31" s="697"/>
      <c r="DH31" s="697"/>
      <c r="DI31" s="697"/>
      <c r="DJ31" s="697"/>
      <c r="DK31" s="698"/>
      <c r="DL31" s="684">
        <v>56808</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313</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240</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99.1</v>
      </c>
      <c r="BH32" s="697"/>
      <c r="BI32" s="697"/>
      <c r="BJ32" s="697"/>
      <c r="BK32" s="697"/>
      <c r="BL32" s="697"/>
      <c r="BM32" s="682">
        <v>92.5</v>
      </c>
      <c r="BN32" s="743"/>
      <c r="BO32" s="743"/>
      <c r="BP32" s="743"/>
      <c r="BQ32" s="721"/>
      <c r="BR32" s="751">
        <v>99.1</v>
      </c>
      <c r="BS32" s="697"/>
      <c r="BT32" s="697"/>
      <c r="BU32" s="697"/>
      <c r="BV32" s="697"/>
      <c r="BW32" s="697"/>
      <c r="BX32" s="682">
        <v>92.2</v>
      </c>
      <c r="BY32" s="743"/>
      <c r="BZ32" s="743"/>
      <c r="CA32" s="743"/>
      <c r="CB32" s="721"/>
      <c r="CD32" s="767"/>
      <c r="CE32" s="768"/>
      <c r="CF32" s="711" t="s">
        <v>316</v>
      </c>
      <c r="CG32" s="712"/>
      <c r="CH32" s="712"/>
      <c r="CI32" s="712"/>
      <c r="CJ32" s="712"/>
      <c r="CK32" s="712"/>
      <c r="CL32" s="712"/>
      <c r="CM32" s="712"/>
      <c r="CN32" s="712"/>
      <c r="CO32" s="712"/>
      <c r="CP32" s="712"/>
      <c r="CQ32" s="713"/>
      <c r="CR32" s="678">
        <v>789</v>
      </c>
      <c r="CS32" s="679"/>
      <c r="CT32" s="679"/>
      <c r="CU32" s="679"/>
      <c r="CV32" s="679"/>
      <c r="CW32" s="679"/>
      <c r="CX32" s="679"/>
      <c r="CY32" s="680"/>
      <c r="CZ32" s="681">
        <v>0</v>
      </c>
      <c r="DA32" s="699"/>
      <c r="DB32" s="699"/>
      <c r="DC32" s="700"/>
      <c r="DD32" s="684">
        <v>789</v>
      </c>
      <c r="DE32" s="679"/>
      <c r="DF32" s="679"/>
      <c r="DG32" s="679"/>
      <c r="DH32" s="679"/>
      <c r="DI32" s="679"/>
      <c r="DJ32" s="679"/>
      <c r="DK32" s="680"/>
      <c r="DL32" s="684">
        <v>789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686561</v>
      </c>
      <c r="S33" s="679"/>
      <c r="T33" s="679"/>
      <c r="U33" s="679"/>
      <c r="V33" s="679"/>
      <c r="W33" s="679"/>
      <c r="X33" s="679"/>
      <c r="Y33" s="680"/>
      <c r="Z33" s="715">
        <v>6.1</v>
      </c>
      <c r="AA33" s="715"/>
      <c r="AB33" s="715"/>
      <c r="AC33" s="715"/>
      <c r="AD33" s="716" t="s">
        <v>240</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97.9</v>
      </c>
      <c r="BH33" s="663"/>
      <c r="BI33" s="663"/>
      <c r="BJ33" s="663"/>
      <c r="BK33" s="663"/>
      <c r="BL33" s="663"/>
      <c r="BM33" s="706">
        <v>82</v>
      </c>
      <c r="BN33" s="663"/>
      <c r="BO33" s="663"/>
      <c r="BP33" s="663"/>
      <c r="BQ33" s="727"/>
      <c r="BR33" s="742">
        <v>97.9</v>
      </c>
      <c r="BS33" s="663"/>
      <c r="BT33" s="663"/>
      <c r="BU33" s="663"/>
      <c r="BV33" s="663"/>
      <c r="BW33" s="663"/>
      <c r="BX33" s="706">
        <v>81.599999999999994</v>
      </c>
      <c r="BY33" s="663"/>
      <c r="BZ33" s="663"/>
      <c r="CA33" s="663"/>
      <c r="CB33" s="727"/>
      <c r="CD33" s="711" t="s">
        <v>319</v>
      </c>
      <c r="CE33" s="712"/>
      <c r="CF33" s="712"/>
      <c r="CG33" s="712"/>
      <c r="CH33" s="712"/>
      <c r="CI33" s="712"/>
      <c r="CJ33" s="712"/>
      <c r="CK33" s="712"/>
      <c r="CL33" s="712"/>
      <c r="CM33" s="712"/>
      <c r="CN33" s="712"/>
      <c r="CO33" s="712"/>
      <c r="CP33" s="712"/>
      <c r="CQ33" s="713"/>
      <c r="CR33" s="678">
        <v>5559005</v>
      </c>
      <c r="CS33" s="697"/>
      <c r="CT33" s="697"/>
      <c r="CU33" s="697"/>
      <c r="CV33" s="697"/>
      <c r="CW33" s="697"/>
      <c r="CX33" s="697"/>
      <c r="CY33" s="698"/>
      <c r="CZ33" s="681">
        <v>49.7</v>
      </c>
      <c r="DA33" s="699"/>
      <c r="DB33" s="699"/>
      <c r="DC33" s="700"/>
      <c r="DD33" s="684">
        <v>4245479</v>
      </c>
      <c r="DE33" s="697"/>
      <c r="DF33" s="697"/>
      <c r="DG33" s="697"/>
      <c r="DH33" s="697"/>
      <c r="DI33" s="697"/>
      <c r="DJ33" s="697"/>
      <c r="DK33" s="698"/>
      <c r="DL33" s="684">
        <v>3673429</v>
      </c>
      <c r="DM33" s="697"/>
      <c r="DN33" s="697"/>
      <c r="DO33" s="697"/>
      <c r="DP33" s="697"/>
      <c r="DQ33" s="697"/>
      <c r="DR33" s="697"/>
      <c r="DS33" s="697"/>
      <c r="DT33" s="697"/>
      <c r="DU33" s="697"/>
      <c r="DV33" s="698"/>
      <c r="DW33" s="681">
        <v>52.1</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5557</v>
      </c>
      <c r="S34" s="679"/>
      <c r="T34" s="679"/>
      <c r="U34" s="679"/>
      <c r="V34" s="679"/>
      <c r="W34" s="679"/>
      <c r="X34" s="679"/>
      <c r="Y34" s="680"/>
      <c r="Z34" s="715">
        <v>0</v>
      </c>
      <c r="AA34" s="715"/>
      <c r="AB34" s="715"/>
      <c r="AC34" s="715"/>
      <c r="AD34" s="716">
        <v>4629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1566955</v>
      </c>
      <c r="CS34" s="679"/>
      <c r="CT34" s="679"/>
      <c r="CU34" s="679"/>
      <c r="CV34" s="679"/>
      <c r="CW34" s="679"/>
      <c r="CX34" s="679"/>
      <c r="CY34" s="680"/>
      <c r="CZ34" s="681">
        <v>14</v>
      </c>
      <c r="DA34" s="699"/>
      <c r="DB34" s="699"/>
      <c r="DC34" s="700"/>
      <c r="DD34" s="684">
        <v>1342597</v>
      </c>
      <c r="DE34" s="679"/>
      <c r="DF34" s="679"/>
      <c r="DG34" s="679"/>
      <c r="DH34" s="679"/>
      <c r="DI34" s="679"/>
      <c r="DJ34" s="679"/>
      <c r="DK34" s="680"/>
      <c r="DL34" s="684">
        <v>1192222</v>
      </c>
      <c r="DM34" s="679"/>
      <c r="DN34" s="679"/>
      <c r="DO34" s="679"/>
      <c r="DP34" s="679"/>
      <c r="DQ34" s="679"/>
      <c r="DR34" s="679"/>
      <c r="DS34" s="679"/>
      <c r="DT34" s="679"/>
      <c r="DU34" s="679"/>
      <c r="DV34" s="680"/>
      <c r="DW34" s="681">
        <v>16.899999999999999</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59582</v>
      </c>
      <c r="S35" s="679"/>
      <c r="T35" s="679"/>
      <c r="U35" s="679"/>
      <c r="V35" s="679"/>
      <c r="W35" s="679"/>
      <c r="X35" s="679"/>
      <c r="Y35" s="680"/>
      <c r="Z35" s="715">
        <v>0.5</v>
      </c>
      <c r="AA35" s="715"/>
      <c r="AB35" s="715"/>
      <c r="AC35" s="715"/>
      <c r="AD35" s="716" t="s">
        <v>177</v>
      </c>
      <c r="AE35" s="716"/>
      <c r="AF35" s="716"/>
      <c r="AG35" s="716"/>
      <c r="AH35" s="716"/>
      <c r="AI35" s="716"/>
      <c r="AJ35" s="716"/>
      <c r="AK35" s="716"/>
      <c r="AL35" s="681" t="s">
        <v>240</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238161</v>
      </c>
      <c r="CS35" s="697"/>
      <c r="CT35" s="697"/>
      <c r="CU35" s="697"/>
      <c r="CV35" s="697"/>
      <c r="CW35" s="697"/>
      <c r="CX35" s="697"/>
      <c r="CY35" s="698"/>
      <c r="CZ35" s="681">
        <v>2.1</v>
      </c>
      <c r="DA35" s="699"/>
      <c r="DB35" s="699"/>
      <c r="DC35" s="700"/>
      <c r="DD35" s="684">
        <v>166307</v>
      </c>
      <c r="DE35" s="697"/>
      <c r="DF35" s="697"/>
      <c r="DG35" s="697"/>
      <c r="DH35" s="697"/>
      <c r="DI35" s="697"/>
      <c r="DJ35" s="697"/>
      <c r="DK35" s="698"/>
      <c r="DL35" s="684">
        <v>164224</v>
      </c>
      <c r="DM35" s="697"/>
      <c r="DN35" s="697"/>
      <c r="DO35" s="697"/>
      <c r="DP35" s="697"/>
      <c r="DQ35" s="697"/>
      <c r="DR35" s="697"/>
      <c r="DS35" s="697"/>
      <c r="DT35" s="697"/>
      <c r="DU35" s="697"/>
      <c r="DV35" s="698"/>
      <c r="DW35" s="681">
        <v>2.2999999999999998</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291296</v>
      </c>
      <c r="S36" s="679"/>
      <c r="T36" s="679"/>
      <c r="U36" s="679"/>
      <c r="V36" s="679"/>
      <c r="W36" s="679"/>
      <c r="X36" s="679"/>
      <c r="Y36" s="680"/>
      <c r="Z36" s="715">
        <v>2.6</v>
      </c>
      <c r="AA36" s="715"/>
      <c r="AB36" s="715"/>
      <c r="AC36" s="715"/>
      <c r="AD36" s="716" t="s">
        <v>128</v>
      </c>
      <c r="AE36" s="716"/>
      <c r="AF36" s="716"/>
      <c r="AG36" s="716"/>
      <c r="AH36" s="716"/>
      <c r="AI36" s="716"/>
      <c r="AJ36" s="716"/>
      <c r="AK36" s="716"/>
      <c r="AL36" s="681" t="s">
        <v>128</v>
      </c>
      <c r="AM36" s="682"/>
      <c r="AN36" s="682"/>
      <c r="AO36" s="717"/>
      <c r="AP36" s="235"/>
      <c r="AQ36" s="730" t="s">
        <v>327</v>
      </c>
      <c r="AR36" s="731"/>
      <c r="AS36" s="731"/>
      <c r="AT36" s="731"/>
      <c r="AU36" s="731"/>
      <c r="AV36" s="731"/>
      <c r="AW36" s="731"/>
      <c r="AX36" s="731"/>
      <c r="AY36" s="732"/>
      <c r="AZ36" s="733">
        <v>1811221</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25882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1203218</v>
      </c>
      <c r="CS36" s="679"/>
      <c r="CT36" s="679"/>
      <c r="CU36" s="679"/>
      <c r="CV36" s="679"/>
      <c r="CW36" s="679"/>
      <c r="CX36" s="679"/>
      <c r="CY36" s="680"/>
      <c r="CZ36" s="681">
        <v>10.8</v>
      </c>
      <c r="DA36" s="699"/>
      <c r="DB36" s="699"/>
      <c r="DC36" s="700"/>
      <c r="DD36" s="684">
        <v>1102783</v>
      </c>
      <c r="DE36" s="679"/>
      <c r="DF36" s="679"/>
      <c r="DG36" s="679"/>
      <c r="DH36" s="679"/>
      <c r="DI36" s="679"/>
      <c r="DJ36" s="679"/>
      <c r="DK36" s="680"/>
      <c r="DL36" s="684">
        <v>810846</v>
      </c>
      <c r="DM36" s="679"/>
      <c r="DN36" s="679"/>
      <c r="DO36" s="679"/>
      <c r="DP36" s="679"/>
      <c r="DQ36" s="679"/>
      <c r="DR36" s="679"/>
      <c r="DS36" s="679"/>
      <c r="DT36" s="679"/>
      <c r="DU36" s="679"/>
      <c r="DV36" s="680"/>
      <c r="DW36" s="681">
        <v>11.5</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57777</v>
      </c>
      <c r="S37" s="679"/>
      <c r="T37" s="679"/>
      <c r="U37" s="679"/>
      <c r="V37" s="679"/>
      <c r="W37" s="679"/>
      <c r="X37" s="679"/>
      <c r="Y37" s="680"/>
      <c r="Z37" s="715">
        <v>0.5</v>
      </c>
      <c r="AA37" s="715"/>
      <c r="AB37" s="715"/>
      <c r="AC37" s="715"/>
      <c r="AD37" s="716" t="s">
        <v>128</v>
      </c>
      <c r="AE37" s="716"/>
      <c r="AF37" s="716"/>
      <c r="AG37" s="716"/>
      <c r="AH37" s="716"/>
      <c r="AI37" s="716"/>
      <c r="AJ37" s="716"/>
      <c r="AK37" s="716"/>
      <c r="AL37" s="681" t="s">
        <v>240</v>
      </c>
      <c r="AM37" s="682"/>
      <c r="AN37" s="682"/>
      <c r="AO37" s="717"/>
      <c r="AQ37" s="718" t="s">
        <v>331</v>
      </c>
      <c r="AR37" s="719"/>
      <c r="AS37" s="719"/>
      <c r="AT37" s="719"/>
      <c r="AU37" s="719"/>
      <c r="AV37" s="719"/>
      <c r="AW37" s="719"/>
      <c r="AX37" s="719"/>
      <c r="AY37" s="720"/>
      <c r="AZ37" s="678">
        <v>692189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-19406</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704017</v>
      </c>
      <c r="CS37" s="697"/>
      <c r="CT37" s="697"/>
      <c r="CU37" s="697"/>
      <c r="CV37" s="697"/>
      <c r="CW37" s="697"/>
      <c r="CX37" s="697"/>
      <c r="CY37" s="698"/>
      <c r="CZ37" s="681">
        <v>6.3</v>
      </c>
      <c r="DA37" s="699"/>
      <c r="DB37" s="699"/>
      <c r="DC37" s="700"/>
      <c r="DD37" s="684">
        <v>702332</v>
      </c>
      <c r="DE37" s="697"/>
      <c r="DF37" s="697"/>
      <c r="DG37" s="697"/>
      <c r="DH37" s="697"/>
      <c r="DI37" s="697"/>
      <c r="DJ37" s="697"/>
      <c r="DK37" s="698"/>
      <c r="DL37" s="684">
        <v>686187</v>
      </c>
      <c r="DM37" s="697"/>
      <c r="DN37" s="697"/>
      <c r="DO37" s="697"/>
      <c r="DP37" s="697"/>
      <c r="DQ37" s="697"/>
      <c r="DR37" s="697"/>
      <c r="DS37" s="697"/>
      <c r="DT37" s="697"/>
      <c r="DU37" s="697"/>
      <c r="DV37" s="698"/>
      <c r="DW37" s="681">
        <v>9.6999999999999993</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862386</v>
      </c>
      <c r="S38" s="679"/>
      <c r="T38" s="679"/>
      <c r="U38" s="679"/>
      <c r="V38" s="679"/>
      <c r="W38" s="679"/>
      <c r="X38" s="679"/>
      <c r="Y38" s="680"/>
      <c r="Z38" s="715">
        <v>7.6</v>
      </c>
      <c r="AA38" s="715"/>
      <c r="AB38" s="715"/>
      <c r="AC38" s="715"/>
      <c r="AD38" s="716">
        <v>1088</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17966</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3687</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1793255</v>
      </c>
      <c r="CS38" s="679"/>
      <c r="CT38" s="679"/>
      <c r="CU38" s="679"/>
      <c r="CV38" s="679"/>
      <c r="CW38" s="679"/>
      <c r="CX38" s="679"/>
      <c r="CY38" s="680"/>
      <c r="CZ38" s="681">
        <v>16</v>
      </c>
      <c r="DA38" s="699"/>
      <c r="DB38" s="699"/>
      <c r="DC38" s="700"/>
      <c r="DD38" s="684">
        <v>1590349</v>
      </c>
      <c r="DE38" s="679"/>
      <c r="DF38" s="679"/>
      <c r="DG38" s="679"/>
      <c r="DH38" s="679"/>
      <c r="DI38" s="679"/>
      <c r="DJ38" s="679"/>
      <c r="DK38" s="680"/>
      <c r="DL38" s="684">
        <v>1503614</v>
      </c>
      <c r="DM38" s="679"/>
      <c r="DN38" s="679"/>
      <c r="DO38" s="679"/>
      <c r="DP38" s="679"/>
      <c r="DQ38" s="679"/>
      <c r="DR38" s="679"/>
      <c r="DS38" s="679"/>
      <c r="DT38" s="679"/>
      <c r="DU38" s="679"/>
      <c r="DV38" s="680"/>
      <c r="DW38" s="681">
        <v>21.3</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661941</v>
      </c>
      <c r="S39" s="679"/>
      <c r="T39" s="679"/>
      <c r="U39" s="679"/>
      <c r="V39" s="679"/>
      <c r="W39" s="679"/>
      <c r="X39" s="679"/>
      <c r="Y39" s="680"/>
      <c r="Z39" s="715">
        <v>5.9</v>
      </c>
      <c r="AA39" s="715"/>
      <c r="AB39" s="715"/>
      <c r="AC39" s="715"/>
      <c r="AD39" s="716" t="s">
        <v>240</v>
      </c>
      <c r="AE39" s="716"/>
      <c r="AF39" s="716"/>
      <c r="AG39" s="716"/>
      <c r="AH39" s="716"/>
      <c r="AI39" s="716"/>
      <c r="AJ39" s="716"/>
      <c r="AK39" s="716"/>
      <c r="AL39" s="681" t="s">
        <v>128</v>
      </c>
      <c r="AM39" s="682"/>
      <c r="AN39" s="682"/>
      <c r="AO39" s="717"/>
      <c r="AQ39" s="718" t="s">
        <v>339</v>
      </c>
      <c r="AR39" s="719"/>
      <c r="AS39" s="719"/>
      <c r="AT39" s="719"/>
      <c r="AU39" s="719"/>
      <c r="AV39" s="719"/>
      <c r="AW39" s="719"/>
      <c r="AX39" s="719"/>
      <c r="AY39" s="720"/>
      <c r="AZ39" s="678">
        <v>662</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5824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44497</v>
      </c>
      <c r="CS39" s="697"/>
      <c r="CT39" s="697"/>
      <c r="CU39" s="697"/>
      <c r="CV39" s="697"/>
      <c r="CW39" s="697"/>
      <c r="CX39" s="697"/>
      <c r="CY39" s="698"/>
      <c r="CZ39" s="681">
        <v>0.4</v>
      </c>
      <c r="DA39" s="699"/>
      <c r="DB39" s="699"/>
      <c r="DC39" s="700"/>
      <c r="DD39" s="684">
        <v>40857</v>
      </c>
      <c r="DE39" s="697"/>
      <c r="DF39" s="697"/>
      <c r="DG39" s="697"/>
      <c r="DH39" s="697"/>
      <c r="DI39" s="697"/>
      <c r="DJ39" s="697"/>
      <c r="DK39" s="698"/>
      <c r="DL39" s="684" t="s">
        <v>240</v>
      </c>
      <c r="DM39" s="697"/>
      <c r="DN39" s="697"/>
      <c r="DO39" s="697"/>
      <c r="DP39" s="697"/>
      <c r="DQ39" s="697"/>
      <c r="DR39" s="697"/>
      <c r="DS39" s="697"/>
      <c r="DT39" s="697"/>
      <c r="DU39" s="697"/>
      <c r="DV39" s="698"/>
      <c r="DW39" s="681" t="s">
        <v>240</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240</v>
      </c>
      <c r="AE40" s="716"/>
      <c r="AF40" s="716"/>
      <c r="AG40" s="716"/>
      <c r="AH40" s="716"/>
      <c r="AI40" s="716"/>
      <c r="AJ40" s="716"/>
      <c r="AK40" s="716"/>
      <c r="AL40" s="681" t="s">
        <v>128</v>
      </c>
      <c r="AM40" s="682"/>
      <c r="AN40" s="682"/>
      <c r="AO40" s="717"/>
      <c r="AQ40" s="718" t="s">
        <v>343</v>
      </c>
      <c r="AR40" s="719"/>
      <c r="AS40" s="719"/>
      <c r="AT40" s="719"/>
      <c r="AU40" s="719"/>
      <c r="AV40" s="719"/>
      <c r="AW40" s="719"/>
      <c r="AX40" s="719"/>
      <c r="AY40" s="720"/>
      <c r="AZ40" s="678" t="s">
        <v>240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92</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712919</v>
      </c>
      <c r="CS40" s="679"/>
      <c r="CT40" s="679"/>
      <c r="CU40" s="679"/>
      <c r="CV40" s="679"/>
      <c r="CW40" s="679"/>
      <c r="CX40" s="679"/>
      <c r="CY40" s="680"/>
      <c r="CZ40" s="681">
        <v>6.4</v>
      </c>
      <c r="DA40" s="699"/>
      <c r="DB40" s="699"/>
      <c r="DC40" s="700"/>
      <c r="DD40" s="684">
        <v>2586</v>
      </c>
      <c r="DE40" s="679"/>
      <c r="DF40" s="679"/>
      <c r="DG40" s="679"/>
      <c r="DH40" s="679"/>
      <c r="DI40" s="679"/>
      <c r="DJ40" s="679"/>
      <c r="DK40" s="680"/>
      <c r="DL40" s="684">
        <v>2523</v>
      </c>
      <c r="DM40" s="679"/>
      <c r="DN40" s="679"/>
      <c r="DO40" s="679"/>
      <c r="DP40" s="679"/>
      <c r="DQ40" s="679"/>
      <c r="DR40" s="679"/>
      <c r="DS40" s="679"/>
      <c r="DT40" s="679"/>
      <c r="DU40" s="679"/>
      <c r="DV40" s="680"/>
      <c r="DW40" s="681">
        <v>0</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289841</v>
      </c>
      <c r="S41" s="679"/>
      <c r="T41" s="679"/>
      <c r="U41" s="679"/>
      <c r="V41" s="679"/>
      <c r="W41" s="679"/>
      <c r="X41" s="679"/>
      <c r="Y41" s="680"/>
      <c r="Z41" s="715">
        <v>2.6</v>
      </c>
      <c r="AA41" s="715"/>
      <c r="AB41" s="715"/>
      <c r="AC41" s="715"/>
      <c r="AD41" s="716" t="s">
        <v>128</v>
      </c>
      <c r="AE41" s="716"/>
      <c r="AF41" s="716"/>
      <c r="AG41" s="716"/>
      <c r="AH41" s="716"/>
      <c r="AI41" s="716"/>
      <c r="AJ41" s="716"/>
      <c r="AK41" s="716"/>
      <c r="AL41" s="681" t="s">
        <v>177</v>
      </c>
      <c r="AM41" s="682"/>
      <c r="AN41" s="682"/>
      <c r="AO41" s="717"/>
      <c r="AQ41" s="718" t="s">
        <v>348</v>
      </c>
      <c r="AR41" s="719"/>
      <c r="AS41" s="719"/>
      <c r="AT41" s="719"/>
      <c r="AU41" s="719"/>
      <c r="AV41" s="719"/>
      <c r="AW41" s="719"/>
      <c r="AX41" s="719"/>
      <c r="AY41" s="720"/>
      <c r="AZ41" s="678">
        <v>289693</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240</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11312250</v>
      </c>
      <c r="S42" s="701"/>
      <c r="T42" s="701"/>
      <c r="U42" s="701"/>
      <c r="V42" s="701"/>
      <c r="W42" s="701"/>
      <c r="X42" s="701"/>
      <c r="Y42" s="703"/>
      <c r="Z42" s="704">
        <v>100</v>
      </c>
      <c r="AA42" s="704"/>
      <c r="AB42" s="704"/>
      <c r="AC42" s="704"/>
      <c r="AD42" s="705">
        <v>6759737</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810711</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327</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759620</v>
      </c>
      <c r="CS42" s="679"/>
      <c r="CT42" s="679"/>
      <c r="CU42" s="679"/>
      <c r="CV42" s="679"/>
      <c r="CW42" s="679"/>
      <c r="CX42" s="679"/>
      <c r="CY42" s="680"/>
      <c r="CZ42" s="681">
        <v>6.8</v>
      </c>
      <c r="DA42" s="682"/>
      <c r="DB42" s="682"/>
      <c r="DC42" s="683"/>
      <c r="DD42" s="684">
        <v>185544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4431</v>
      </c>
      <c r="CS43" s="697"/>
      <c r="CT43" s="697"/>
      <c r="CU43" s="697"/>
      <c r="CV43" s="697"/>
      <c r="CW43" s="697"/>
      <c r="CX43" s="697"/>
      <c r="CY43" s="698"/>
      <c r="CZ43" s="681">
        <v>0</v>
      </c>
      <c r="DA43" s="699"/>
      <c r="DB43" s="699"/>
      <c r="DC43" s="700"/>
      <c r="DD43" s="684">
        <v>1172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356</v>
      </c>
      <c r="CG44" s="676"/>
      <c r="CH44" s="676"/>
      <c r="CI44" s="676"/>
      <c r="CJ44" s="676"/>
      <c r="CK44" s="676"/>
      <c r="CL44" s="676"/>
      <c r="CM44" s="676"/>
      <c r="CN44" s="676"/>
      <c r="CO44" s="676"/>
      <c r="CP44" s="676"/>
      <c r="CQ44" s="677"/>
      <c r="CR44" s="678">
        <v>756405</v>
      </c>
      <c r="CS44" s="679"/>
      <c r="CT44" s="679"/>
      <c r="CU44" s="679"/>
      <c r="CV44" s="679"/>
      <c r="CW44" s="679"/>
      <c r="CX44" s="679"/>
      <c r="CY44" s="680"/>
      <c r="CZ44" s="681">
        <v>6.8</v>
      </c>
      <c r="DA44" s="682"/>
      <c r="DB44" s="682"/>
      <c r="DC44" s="683"/>
      <c r="DD44" s="684">
        <v>182329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343864</v>
      </c>
      <c r="CS45" s="697"/>
      <c r="CT45" s="697"/>
      <c r="CU45" s="697"/>
      <c r="CV45" s="697"/>
      <c r="CW45" s="697"/>
      <c r="CX45" s="697"/>
      <c r="CY45" s="698"/>
      <c r="CZ45" s="681">
        <v>3.1</v>
      </c>
      <c r="DA45" s="699"/>
      <c r="DB45" s="699"/>
      <c r="DC45" s="700"/>
      <c r="DD45" s="684">
        <v>1116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407045</v>
      </c>
      <c r="CS46" s="679"/>
      <c r="CT46" s="679"/>
      <c r="CU46" s="679"/>
      <c r="CV46" s="679"/>
      <c r="CW46" s="679"/>
      <c r="CX46" s="679"/>
      <c r="CY46" s="680"/>
      <c r="CZ46" s="681">
        <v>3.6</v>
      </c>
      <c r="DA46" s="682"/>
      <c r="DB46" s="682"/>
      <c r="DC46" s="683"/>
      <c r="DD46" s="684">
        <v>181017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3215</v>
      </c>
      <c r="CS47" s="697"/>
      <c r="CT47" s="697"/>
      <c r="CU47" s="697"/>
      <c r="CV47" s="697"/>
      <c r="CW47" s="697"/>
      <c r="CX47" s="697"/>
      <c r="CY47" s="698"/>
      <c r="CZ47" s="681">
        <v>0</v>
      </c>
      <c r="DA47" s="699"/>
      <c r="DB47" s="699"/>
      <c r="DC47" s="700"/>
      <c r="DD47" s="684">
        <v>3215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11179591</v>
      </c>
      <c r="CS49" s="663"/>
      <c r="CT49" s="663"/>
      <c r="CU49" s="663"/>
      <c r="CV49" s="663"/>
      <c r="CW49" s="663"/>
      <c r="CX49" s="663"/>
      <c r="CY49" s="664"/>
      <c r="CZ49" s="665">
        <v>100</v>
      </c>
      <c r="DA49" s="666"/>
      <c r="DB49" s="666"/>
      <c r="DC49" s="667"/>
      <c r="DD49" s="668">
        <v>7854801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FTcmCyw1CZTW6vPNAKPcv2R9qIIA+fyoNL8ExlE1mtch4iflCytcFLZZDJQL56WqFdj1zzI3ijc1xi2GUAi7g==" saltValue="nynPyJMfZ3n1Mc4NoNI5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387</v>
      </c>
      <c r="C7" s="1144"/>
      <c r="D7" s="1144"/>
      <c r="E7" s="1144"/>
      <c r="F7" s="1144"/>
      <c r="G7" s="1144"/>
      <c r="H7" s="1144"/>
      <c r="I7" s="1144"/>
      <c r="J7" s="1144"/>
      <c r="K7" s="1144"/>
      <c r="L7" s="1144"/>
      <c r="M7" s="1144"/>
      <c r="N7" s="1144"/>
      <c r="O7" s="1144"/>
      <c r="P7" s="1145"/>
      <c r="Q7" s="1197">
        <v>11551</v>
      </c>
      <c r="R7" s="1198"/>
      <c r="S7" s="1198"/>
      <c r="T7" s="1198"/>
      <c r="U7" s="1198"/>
      <c r="V7" s="1198">
        <v>11419</v>
      </c>
      <c r="W7" s="1198"/>
      <c r="X7" s="1198"/>
      <c r="Y7" s="1198"/>
      <c r="Z7" s="1198"/>
      <c r="AA7" s="1198">
        <v>133</v>
      </c>
      <c r="AB7" s="1198"/>
      <c r="AC7" s="1198"/>
      <c r="AD7" s="1198"/>
      <c r="AE7" s="1199"/>
      <c r="AF7" s="1200">
        <v>107</v>
      </c>
      <c r="AG7" s="1201"/>
      <c r="AH7" s="1201"/>
      <c r="AI7" s="1201"/>
      <c r="AJ7" s="1202"/>
      <c r="AK7" s="1184">
        <v>287</v>
      </c>
      <c r="AL7" s="1185"/>
      <c r="AM7" s="1185"/>
      <c r="AN7" s="1185"/>
      <c r="AO7" s="1185"/>
      <c r="AP7" s="1185">
        <v>9330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11312</v>
      </c>
      <c r="R23" s="1162"/>
      <c r="S23" s="1162"/>
      <c r="T23" s="1162"/>
      <c r="U23" s="1162"/>
      <c r="V23" s="1162">
        <v>11180</v>
      </c>
      <c r="W23" s="1162"/>
      <c r="X23" s="1162"/>
      <c r="Y23" s="1162"/>
      <c r="Z23" s="1162"/>
      <c r="AA23" s="1162">
        <v>133</v>
      </c>
      <c r="AB23" s="1162"/>
      <c r="AC23" s="1162"/>
      <c r="AD23" s="1162"/>
      <c r="AE23" s="1163"/>
      <c r="AF23" s="1164">
        <v>107</v>
      </c>
      <c r="AG23" s="1162"/>
      <c r="AH23" s="1162"/>
      <c r="AI23" s="1162"/>
      <c r="AJ23" s="1165"/>
      <c r="AK23" s="1166"/>
      <c r="AL23" s="1167"/>
      <c r="AM23" s="1167"/>
      <c r="AN23" s="1167"/>
      <c r="AO23" s="1167"/>
      <c r="AP23" s="1162">
        <v>9330</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401</v>
      </c>
      <c r="C28" s="1144"/>
      <c r="D28" s="1144"/>
      <c r="E28" s="1144"/>
      <c r="F28" s="1144"/>
      <c r="G28" s="1144"/>
      <c r="H28" s="1144"/>
      <c r="I28" s="1144"/>
      <c r="J28" s="1144"/>
      <c r="K28" s="1144"/>
      <c r="L28" s="1144"/>
      <c r="M28" s="1144"/>
      <c r="N28" s="1144"/>
      <c r="O28" s="1144"/>
      <c r="P28" s="1145"/>
      <c r="Q28" s="1146">
        <v>2776</v>
      </c>
      <c r="R28" s="1147"/>
      <c r="S28" s="1147"/>
      <c r="T28" s="1147"/>
      <c r="U28" s="1147"/>
      <c r="V28" s="1147">
        <v>2750</v>
      </c>
      <c r="W28" s="1147"/>
      <c r="X28" s="1147"/>
      <c r="Y28" s="1147"/>
      <c r="Z28" s="1147"/>
      <c r="AA28" s="1147">
        <v>26</v>
      </c>
      <c r="AB28" s="1147"/>
      <c r="AC28" s="1147"/>
      <c r="AD28" s="1147"/>
      <c r="AE28" s="1148"/>
      <c r="AF28" s="1149">
        <v>26</v>
      </c>
      <c r="AG28" s="1147"/>
      <c r="AH28" s="1147"/>
      <c r="AI28" s="1147"/>
      <c r="AJ28" s="1150"/>
      <c r="AK28" s="1151">
        <v>290</v>
      </c>
      <c r="AL28" s="1139"/>
      <c r="AM28" s="1139"/>
      <c r="AN28" s="1139"/>
      <c r="AO28" s="1139"/>
      <c r="AP28" s="1139" t="s">
        <v>572</v>
      </c>
      <c r="AQ28" s="1139"/>
      <c r="AR28" s="1139"/>
      <c r="AS28" s="1139"/>
      <c r="AT28" s="1139"/>
      <c r="AU28" s="1139" t="s">
        <v>572</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402</v>
      </c>
      <c r="C29" s="1131"/>
      <c r="D29" s="1131"/>
      <c r="E29" s="1131"/>
      <c r="F29" s="1131"/>
      <c r="G29" s="1131"/>
      <c r="H29" s="1131"/>
      <c r="I29" s="1131"/>
      <c r="J29" s="1131"/>
      <c r="K29" s="1131"/>
      <c r="L29" s="1131"/>
      <c r="M29" s="1131"/>
      <c r="N29" s="1131"/>
      <c r="O29" s="1131"/>
      <c r="P29" s="1132"/>
      <c r="Q29" s="1136">
        <v>308</v>
      </c>
      <c r="R29" s="1137"/>
      <c r="S29" s="1137"/>
      <c r="T29" s="1137"/>
      <c r="U29" s="1137"/>
      <c r="V29" s="1137">
        <v>303</v>
      </c>
      <c r="W29" s="1137"/>
      <c r="X29" s="1137"/>
      <c r="Y29" s="1137"/>
      <c r="Z29" s="1137"/>
      <c r="AA29" s="1137">
        <v>5</v>
      </c>
      <c r="AB29" s="1137"/>
      <c r="AC29" s="1137"/>
      <c r="AD29" s="1137"/>
      <c r="AE29" s="1138"/>
      <c r="AF29" s="1112">
        <v>5</v>
      </c>
      <c r="AG29" s="1113"/>
      <c r="AH29" s="1113"/>
      <c r="AI29" s="1113"/>
      <c r="AJ29" s="1114"/>
      <c r="AK29" s="1073">
        <v>86</v>
      </c>
      <c r="AL29" s="1064"/>
      <c r="AM29" s="1064"/>
      <c r="AN29" s="1064"/>
      <c r="AO29" s="1064"/>
      <c r="AP29" s="1064" t="s">
        <v>572</v>
      </c>
      <c r="AQ29" s="1064"/>
      <c r="AR29" s="1064"/>
      <c r="AS29" s="1064"/>
      <c r="AT29" s="1064"/>
      <c r="AU29" s="1064" t="s">
        <v>572</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403</v>
      </c>
      <c r="C30" s="1131"/>
      <c r="D30" s="1131"/>
      <c r="E30" s="1131"/>
      <c r="F30" s="1131"/>
      <c r="G30" s="1131"/>
      <c r="H30" s="1131"/>
      <c r="I30" s="1131"/>
      <c r="J30" s="1131"/>
      <c r="K30" s="1131"/>
      <c r="L30" s="1131"/>
      <c r="M30" s="1131"/>
      <c r="N30" s="1131"/>
      <c r="O30" s="1131"/>
      <c r="P30" s="1132"/>
      <c r="Q30" s="1136">
        <v>3225</v>
      </c>
      <c r="R30" s="1137"/>
      <c r="S30" s="1137"/>
      <c r="T30" s="1137"/>
      <c r="U30" s="1137"/>
      <c r="V30" s="1137">
        <v>3124</v>
      </c>
      <c r="W30" s="1137"/>
      <c r="X30" s="1137"/>
      <c r="Y30" s="1137"/>
      <c r="Z30" s="1137"/>
      <c r="AA30" s="1137">
        <v>100</v>
      </c>
      <c r="AB30" s="1137"/>
      <c r="AC30" s="1137"/>
      <c r="AD30" s="1137"/>
      <c r="AE30" s="1138"/>
      <c r="AF30" s="1112">
        <v>100</v>
      </c>
      <c r="AG30" s="1113"/>
      <c r="AH30" s="1113"/>
      <c r="AI30" s="1113"/>
      <c r="AJ30" s="1114"/>
      <c r="AK30" s="1073">
        <v>439</v>
      </c>
      <c r="AL30" s="1064"/>
      <c r="AM30" s="1064"/>
      <c r="AN30" s="1064"/>
      <c r="AO30" s="1064"/>
      <c r="AP30" s="1064" t="s">
        <v>572</v>
      </c>
      <c r="AQ30" s="1064"/>
      <c r="AR30" s="1064"/>
      <c r="AS30" s="1064"/>
      <c r="AT30" s="1064"/>
      <c r="AU30" s="1064" t="s">
        <v>572</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404</v>
      </c>
      <c r="C31" s="1131"/>
      <c r="D31" s="1131"/>
      <c r="E31" s="1131"/>
      <c r="F31" s="1131"/>
      <c r="G31" s="1131"/>
      <c r="H31" s="1131"/>
      <c r="I31" s="1131"/>
      <c r="J31" s="1131"/>
      <c r="K31" s="1131"/>
      <c r="L31" s="1131"/>
      <c r="M31" s="1131"/>
      <c r="N31" s="1131"/>
      <c r="O31" s="1131"/>
      <c r="P31" s="1132"/>
      <c r="Q31" s="1136">
        <v>491</v>
      </c>
      <c r="R31" s="1137"/>
      <c r="S31" s="1137"/>
      <c r="T31" s="1137"/>
      <c r="U31" s="1137"/>
      <c r="V31" s="1137">
        <v>487</v>
      </c>
      <c r="W31" s="1137"/>
      <c r="X31" s="1137"/>
      <c r="Y31" s="1137"/>
      <c r="Z31" s="1137"/>
      <c r="AA31" s="1137">
        <v>4</v>
      </c>
      <c r="AB31" s="1137"/>
      <c r="AC31" s="1137"/>
      <c r="AD31" s="1137"/>
      <c r="AE31" s="1138"/>
      <c r="AF31" s="1112">
        <v>4</v>
      </c>
      <c r="AG31" s="1113"/>
      <c r="AH31" s="1113"/>
      <c r="AI31" s="1113"/>
      <c r="AJ31" s="1114"/>
      <c r="AK31" s="1073" t="s">
        <v>572</v>
      </c>
      <c r="AL31" s="1064"/>
      <c r="AM31" s="1064"/>
      <c r="AN31" s="1064"/>
      <c r="AO31" s="1064"/>
      <c r="AP31" s="1064" t="s">
        <v>572</v>
      </c>
      <c r="AQ31" s="1064"/>
      <c r="AR31" s="1064"/>
      <c r="AS31" s="1064"/>
      <c r="AT31" s="1064"/>
      <c r="AU31" s="1064" t="s">
        <v>572</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405</v>
      </c>
      <c r="C32" s="1131"/>
      <c r="D32" s="1131"/>
      <c r="E32" s="1131"/>
      <c r="F32" s="1131"/>
      <c r="G32" s="1131"/>
      <c r="H32" s="1131"/>
      <c r="I32" s="1131"/>
      <c r="J32" s="1131"/>
      <c r="K32" s="1131"/>
      <c r="L32" s="1131"/>
      <c r="M32" s="1131"/>
      <c r="N32" s="1131"/>
      <c r="O32" s="1131"/>
      <c r="P32" s="1132"/>
      <c r="Q32" s="1136">
        <v>472</v>
      </c>
      <c r="R32" s="1137"/>
      <c r="S32" s="1137"/>
      <c r="T32" s="1137"/>
      <c r="U32" s="1137"/>
      <c r="V32" s="1137">
        <v>450</v>
      </c>
      <c r="W32" s="1137"/>
      <c r="X32" s="1137"/>
      <c r="Y32" s="1137"/>
      <c r="Z32" s="1137"/>
      <c r="AA32" s="1137">
        <v>23</v>
      </c>
      <c r="AB32" s="1137"/>
      <c r="AC32" s="1137"/>
      <c r="AD32" s="1137"/>
      <c r="AE32" s="1138"/>
      <c r="AF32" s="1112">
        <v>47</v>
      </c>
      <c r="AG32" s="1113"/>
      <c r="AH32" s="1113"/>
      <c r="AI32" s="1113"/>
      <c r="AJ32" s="1114"/>
      <c r="AK32" s="1073">
        <v>7</v>
      </c>
      <c r="AL32" s="1064"/>
      <c r="AM32" s="1064"/>
      <c r="AN32" s="1064"/>
      <c r="AO32" s="1064"/>
      <c r="AP32" s="1064">
        <v>805</v>
      </c>
      <c r="AQ32" s="1064"/>
      <c r="AR32" s="1064"/>
      <c r="AS32" s="1064"/>
      <c r="AT32" s="1064"/>
      <c r="AU32" s="1064">
        <v>28</v>
      </c>
      <c r="AV32" s="1064"/>
      <c r="AW32" s="1064"/>
      <c r="AX32" s="1064"/>
      <c r="AY32" s="1064"/>
      <c r="AZ32" s="1135" t="s">
        <v>572</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407</v>
      </c>
      <c r="C33" s="1131"/>
      <c r="D33" s="1131"/>
      <c r="E33" s="1131"/>
      <c r="F33" s="1131"/>
      <c r="G33" s="1131"/>
      <c r="H33" s="1131"/>
      <c r="I33" s="1131"/>
      <c r="J33" s="1131"/>
      <c r="K33" s="1131"/>
      <c r="L33" s="1131"/>
      <c r="M33" s="1131"/>
      <c r="N33" s="1131"/>
      <c r="O33" s="1131"/>
      <c r="P33" s="1132"/>
      <c r="Q33" s="1136">
        <v>2013</v>
      </c>
      <c r="R33" s="1137"/>
      <c r="S33" s="1137"/>
      <c r="T33" s="1137"/>
      <c r="U33" s="1137"/>
      <c r="V33" s="1137">
        <v>1995</v>
      </c>
      <c r="W33" s="1137"/>
      <c r="X33" s="1137"/>
      <c r="Y33" s="1137"/>
      <c r="Z33" s="1137"/>
      <c r="AA33" s="1137">
        <v>17</v>
      </c>
      <c r="AB33" s="1137"/>
      <c r="AC33" s="1137"/>
      <c r="AD33" s="1137"/>
      <c r="AE33" s="1138"/>
      <c r="AF33" s="1112">
        <v>6</v>
      </c>
      <c r="AG33" s="1113"/>
      <c r="AH33" s="1113"/>
      <c r="AI33" s="1113"/>
      <c r="AJ33" s="1114"/>
      <c r="AK33" s="1073">
        <v>692</v>
      </c>
      <c r="AL33" s="1064"/>
      <c r="AM33" s="1064"/>
      <c r="AN33" s="1064"/>
      <c r="AO33" s="1064"/>
      <c r="AP33" s="1064">
        <v>11203</v>
      </c>
      <c r="AQ33" s="1064"/>
      <c r="AR33" s="1064"/>
      <c r="AS33" s="1064"/>
      <c r="AT33" s="1064"/>
      <c r="AU33" s="1064">
        <v>9074</v>
      </c>
      <c r="AV33" s="1064"/>
      <c r="AW33" s="1064"/>
      <c r="AX33" s="1064"/>
      <c r="AY33" s="1064"/>
      <c r="AZ33" s="1135" t="s">
        <v>572</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409</v>
      </c>
      <c r="C34" s="1131"/>
      <c r="D34" s="1131"/>
      <c r="E34" s="1131"/>
      <c r="F34" s="1131"/>
      <c r="G34" s="1131"/>
      <c r="H34" s="1131"/>
      <c r="I34" s="1131"/>
      <c r="J34" s="1131"/>
      <c r="K34" s="1131"/>
      <c r="L34" s="1131"/>
      <c r="M34" s="1131"/>
      <c r="N34" s="1131"/>
      <c r="O34" s="1131"/>
      <c r="P34" s="1132"/>
      <c r="Q34" s="1136">
        <v>89</v>
      </c>
      <c r="R34" s="1137"/>
      <c r="S34" s="1137"/>
      <c r="T34" s="1137"/>
      <c r="U34" s="1137"/>
      <c r="V34" s="1137">
        <v>78</v>
      </c>
      <c r="W34" s="1137"/>
      <c r="X34" s="1137"/>
      <c r="Y34" s="1137"/>
      <c r="Z34" s="1137"/>
      <c r="AA34" s="1137">
        <v>11</v>
      </c>
      <c r="AB34" s="1137"/>
      <c r="AC34" s="1137"/>
      <c r="AD34" s="1137"/>
      <c r="AE34" s="1138"/>
      <c r="AF34" s="1112">
        <v>109</v>
      </c>
      <c r="AG34" s="1113"/>
      <c r="AH34" s="1113"/>
      <c r="AI34" s="1113"/>
      <c r="AJ34" s="1114"/>
      <c r="AK34" s="1073">
        <v>1</v>
      </c>
      <c r="AL34" s="1064"/>
      <c r="AM34" s="1064"/>
      <c r="AN34" s="1064"/>
      <c r="AO34" s="1064"/>
      <c r="AP34" s="1064" t="s">
        <v>573</v>
      </c>
      <c r="AQ34" s="1064"/>
      <c r="AR34" s="1064"/>
      <c r="AS34" s="1064"/>
      <c r="AT34" s="1064"/>
      <c r="AU34" s="1064" t="s">
        <v>572</v>
      </c>
      <c r="AV34" s="1064"/>
      <c r="AW34" s="1064"/>
      <c r="AX34" s="1064"/>
      <c r="AY34" s="1064"/>
      <c r="AZ34" s="1135" t="s">
        <v>572</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297</v>
      </c>
      <c r="AG63" s="1052"/>
      <c r="AH63" s="1052"/>
      <c r="AI63" s="1052"/>
      <c r="AJ63" s="1123"/>
      <c r="AK63" s="1124"/>
      <c r="AL63" s="1056"/>
      <c r="AM63" s="1056"/>
      <c r="AN63" s="1056"/>
      <c r="AO63" s="1056"/>
      <c r="AP63" s="1052">
        <v>12008</v>
      </c>
      <c r="AQ63" s="1052"/>
      <c r="AR63" s="1052"/>
      <c r="AS63" s="1052"/>
      <c r="AT63" s="1052"/>
      <c r="AU63" s="1052">
        <v>9103</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394</v>
      </c>
      <c r="W66" s="1095"/>
      <c r="X66" s="1095"/>
      <c r="Y66" s="1095"/>
      <c r="Z66" s="1096"/>
      <c r="AA66" s="1094" t="s">
        <v>395</v>
      </c>
      <c r="AB66" s="1095"/>
      <c r="AC66" s="1095"/>
      <c r="AD66" s="1095"/>
      <c r="AE66" s="1096"/>
      <c r="AF66" s="1100" t="s">
        <v>396</v>
      </c>
      <c r="AG66" s="1101"/>
      <c r="AH66" s="1101"/>
      <c r="AI66" s="1101"/>
      <c r="AJ66" s="1102"/>
      <c r="AK66" s="1094" t="s">
        <v>397</v>
      </c>
      <c r="AL66" s="1089"/>
      <c r="AM66" s="1089"/>
      <c r="AN66" s="1089"/>
      <c r="AO66" s="1090"/>
      <c r="AP66" s="1094" t="s">
        <v>398</v>
      </c>
      <c r="AQ66" s="1095"/>
      <c r="AR66" s="1095"/>
      <c r="AS66" s="1095"/>
      <c r="AT66" s="1096"/>
      <c r="AU66" s="1094" t="s">
        <v>415</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574</v>
      </c>
      <c r="C68" s="1079"/>
      <c r="D68" s="1079"/>
      <c r="E68" s="1079"/>
      <c r="F68" s="1079"/>
      <c r="G68" s="1079"/>
      <c r="H68" s="1079"/>
      <c r="I68" s="1079"/>
      <c r="J68" s="1079"/>
      <c r="K68" s="1079"/>
      <c r="L68" s="1079"/>
      <c r="M68" s="1079"/>
      <c r="N68" s="1079"/>
      <c r="O68" s="1079"/>
      <c r="P68" s="1080"/>
      <c r="Q68" s="1081">
        <v>1050</v>
      </c>
      <c r="R68" s="1075"/>
      <c r="S68" s="1075"/>
      <c r="T68" s="1075"/>
      <c r="U68" s="1075"/>
      <c r="V68" s="1075">
        <v>1036</v>
      </c>
      <c r="W68" s="1075"/>
      <c r="X68" s="1075"/>
      <c r="Y68" s="1075"/>
      <c r="Z68" s="1075"/>
      <c r="AA68" s="1075">
        <v>14</v>
      </c>
      <c r="AB68" s="1075"/>
      <c r="AC68" s="1075"/>
      <c r="AD68" s="1075"/>
      <c r="AE68" s="1075"/>
      <c r="AF68" s="1075">
        <v>14</v>
      </c>
      <c r="AG68" s="1075"/>
      <c r="AH68" s="1075"/>
      <c r="AI68" s="1075"/>
      <c r="AJ68" s="1075"/>
      <c r="AK68" s="1075" t="s">
        <v>587</v>
      </c>
      <c r="AL68" s="1075"/>
      <c r="AM68" s="1075"/>
      <c r="AN68" s="1075"/>
      <c r="AO68" s="1075"/>
      <c r="AP68" s="1075">
        <v>405</v>
      </c>
      <c r="AQ68" s="1075"/>
      <c r="AR68" s="1075"/>
      <c r="AS68" s="1075"/>
      <c r="AT68" s="1075"/>
      <c r="AU68" s="1075">
        <v>281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575</v>
      </c>
      <c r="C69" s="1068"/>
      <c r="D69" s="1068"/>
      <c r="E69" s="1068"/>
      <c r="F69" s="1068"/>
      <c r="G69" s="1068"/>
      <c r="H69" s="1068"/>
      <c r="I69" s="1068"/>
      <c r="J69" s="1068"/>
      <c r="K69" s="1068"/>
      <c r="L69" s="1068"/>
      <c r="M69" s="1068"/>
      <c r="N69" s="1068"/>
      <c r="O69" s="1068"/>
      <c r="P69" s="1069"/>
      <c r="Q69" s="1070">
        <v>1108</v>
      </c>
      <c r="R69" s="1064"/>
      <c r="S69" s="1064"/>
      <c r="T69" s="1064"/>
      <c r="U69" s="1064"/>
      <c r="V69" s="1064">
        <v>1065</v>
      </c>
      <c r="W69" s="1064"/>
      <c r="X69" s="1064"/>
      <c r="Y69" s="1064"/>
      <c r="Z69" s="1064"/>
      <c r="AA69" s="1064">
        <v>43</v>
      </c>
      <c r="AB69" s="1064"/>
      <c r="AC69" s="1064"/>
      <c r="AD69" s="1064"/>
      <c r="AE69" s="1064"/>
      <c r="AF69" s="1064">
        <v>43</v>
      </c>
      <c r="AG69" s="1064"/>
      <c r="AH69" s="1064"/>
      <c r="AI69" s="1064"/>
      <c r="AJ69" s="1064"/>
      <c r="AK69" s="1064" t="s">
        <v>587</v>
      </c>
      <c r="AL69" s="1064"/>
      <c r="AM69" s="1064"/>
      <c r="AN69" s="1064"/>
      <c r="AO69" s="1064"/>
      <c r="AP69" s="1064" t="s">
        <v>587</v>
      </c>
      <c r="AQ69" s="1064"/>
      <c r="AR69" s="1064"/>
      <c r="AS69" s="1064"/>
      <c r="AT69" s="1064"/>
      <c r="AU69" s="1064" t="s">
        <v>587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576</v>
      </c>
      <c r="C70" s="1068"/>
      <c r="D70" s="1068"/>
      <c r="E70" s="1068"/>
      <c r="F70" s="1068"/>
      <c r="G70" s="1068"/>
      <c r="H70" s="1068"/>
      <c r="I70" s="1068"/>
      <c r="J70" s="1068"/>
      <c r="K70" s="1068"/>
      <c r="L70" s="1068"/>
      <c r="M70" s="1068"/>
      <c r="N70" s="1068"/>
      <c r="O70" s="1068"/>
      <c r="P70" s="1069"/>
      <c r="Q70" s="1070">
        <v>276261</v>
      </c>
      <c r="R70" s="1064"/>
      <c r="S70" s="1064"/>
      <c r="T70" s="1064"/>
      <c r="U70" s="1064"/>
      <c r="V70" s="1064">
        <v>272197</v>
      </c>
      <c r="W70" s="1064"/>
      <c r="X70" s="1064"/>
      <c r="Y70" s="1064"/>
      <c r="Z70" s="1064"/>
      <c r="AA70" s="1064">
        <v>4064</v>
      </c>
      <c r="AB70" s="1064"/>
      <c r="AC70" s="1064"/>
      <c r="AD70" s="1064"/>
      <c r="AE70" s="1064"/>
      <c r="AF70" s="1064">
        <v>4064</v>
      </c>
      <c r="AG70" s="1064"/>
      <c r="AH70" s="1064"/>
      <c r="AI70" s="1064"/>
      <c r="AJ70" s="1064"/>
      <c r="AK70" s="1064">
        <v>1842</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577</v>
      </c>
      <c r="C71" s="1068"/>
      <c r="D71" s="1068"/>
      <c r="E71" s="1068"/>
      <c r="F71" s="1068"/>
      <c r="G71" s="1068"/>
      <c r="H71" s="1068"/>
      <c r="I71" s="1068"/>
      <c r="J71" s="1068"/>
      <c r="K71" s="1068"/>
      <c r="L71" s="1068"/>
      <c r="M71" s="1068"/>
      <c r="N71" s="1068"/>
      <c r="O71" s="1068"/>
      <c r="P71" s="1069"/>
      <c r="Q71" s="1070">
        <v>1138</v>
      </c>
      <c r="R71" s="1064"/>
      <c r="S71" s="1064"/>
      <c r="T71" s="1064"/>
      <c r="U71" s="1064"/>
      <c r="V71" s="1064">
        <v>827</v>
      </c>
      <c r="W71" s="1064"/>
      <c r="X71" s="1064"/>
      <c r="Y71" s="1064"/>
      <c r="Z71" s="1064"/>
      <c r="AA71" s="1064">
        <v>311</v>
      </c>
      <c r="AB71" s="1064"/>
      <c r="AC71" s="1064"/>
      <c r="AD71" s="1064"/>
      <c r="AE71" s="1064"/>
      <c r="AF71" s="1064">
        <v>332</v>
      </c>
      <c r="AG71" s="1064"/>
      <c r="AH71" s="1064"/>
      <c r="AI71" s="1064"/>
      <c r="AJ71" s="1064"/>
      <c r="AK71" s="1064">
        <v>0</v>
      </c>
      <c r="AL71" s="1064"/>
      <c r="AM71" s="1064"/>
      <c r="AN71" s="1064"/>
      <c r="AO71" s="1064"/>
      <c r="AP71" s="1064">
        <v>16790</v>
      </c>
      <c r="AQ71" s="1064"/>
      <c r="AR71" s="1064"/>
      <c r="AS71" s="1064"/>
      <c r="AT71" s="1064"/>
      <c r="AU71" s="1064" t="s">
        <v>587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578</v>
      </c>
      <c r="C72" s="1068"/>
      <c r="D72" s="1068"/>
      <c r="E72" s="1068"/>
      <c r="F72" s="1068"/>
      <c r="G72" s="1068"/>
      <c r="H72" s="1068"/>
      <c r="I72" s="1068"/>
      <c r="J72" s="1068"/>
      <c r="K72" s="1068"/>
      <c r="L72" s="1068"/>
      <c r="M72" s="1068"/>
      <c r="N72" s="1068"/>
      <c r="O72" s="1068"/>
      <c r="P72" s="1069"/>
      <c r="Q72" s="1070">
        <v>902</v>
      </c>
      <c r="R72" s="1064"/>
      <c r="S72" s="1064"/>
      <c r="T72" s="1064"/>
      <c r="U72" s="1064"/>
      <c r="V72" s="1064">
        <v>846</v>
      </c>
      <c r="W72" s="1064"/>
      <c r="X72" s="1064"/>
      <c r="Y72" s="1064"/>
      <c r="Z72" s="1064"/>
      <c r="AA72" s="1064">
        <v>56</v>
      </c>
      <c r="AB72" s="1064"/>
      <c r="AC72" s="1064"/>
      <c r="AD72" s="1064"/>
      <c r="AE72" s="1064"/>
      <c r="AF72" s="1064">
        <v>56</v>
      </c>
      <c r="AG72" s="1064"/>
      <c r="AH72" s="1064"/>
      <c r="AI72" s="1064"/>
      <c r="AJ72" s="1064"/>
      <c r="AK72" s="1064">
        <v>158</v>
      </c>
      <c r="AL72" s="1064"/>
      <c r="AM72" s="1064"/>
      <c r="AN72" s="1064"/>
      <c r="AO72" s="1064"/>
      <c r="AP72" s="1064">
        <v>557</v>
      </c>
      <c r="AQ72" s="1064"/>
      <c r="AR72" s="1064"/>
      <c r="AS72" s="1064"/>
      <c r="AT72" s="1064"/>
      <c r="AU72" s="1064">
        <v>66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579</v>
      </c>
      <c r="C73" s="1068"/>
      <c r="D73" s="1068"/>
      <c r="E73" s="1068"/>
      <c r="F73" s="1068"/>
      <c r="G73" s="1068"/>
      <c r="H73" s="1068"/>
      <c r="I73" s="1068"/>
      <c r="J73" s="1068"/>
      <c r="K73" s="1068"/>
      <c r="L73" s="1068"/>
      <c r="M73" s="1068"/>
      <c r="N73" s="1068"/>
      <c r="O73" s="1068"/>
      <c r="P73" s="1069"/>
      <c r="Q73" s="1070">
        <v>993</v>
      </c>
      <c r="R73" s="1064"/>
      <c r="S73" s="1064"/>
      <c r="T73" s="1064"/>
      <c r="U73" s="1064"/>
      <c r="V73" s="1064">
        <v>875</v>
      </c>
      <c r="W73" s="1064"/>
      <c r="X73" s="1064"/>
      <c r="Y73" s="1064"/>
      <c r="Z73" s="1064"/>
      <c r="AA73" s="1064">
        <v>118</v>
      </c>
      <c r="AB73" s="1064"/>
      <c r="AC73" s="1064"/>
      <c r="AD73" s="1064"/>
      <c r="AE73" s="1064"/>
      <c r="AF73" s="1064">
        <v>118</v>
      </c>
      <c r="AG73" s="1064"/>
      <c r="AH73" s="1064"/>
      <c r="AI73" s="1064"/>
      <c r="AJ73" s="1064"/>
      <c r="AK73" s="1064" t="s">
        <v>587</v>
      </c>
      <c r="AL73" s="1064"/>
      <c r="AM73" s="1064"/>
      <c r="AN73" s="1064"/>
      <c r="AO73" s="1064"/>
      <c r="AP73" s="1064">
        <v>8</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580</v>
      </c>
      <c r="C74" s="1068"/>
      <c r="D74" s="1068"/>
      <c r="E74" s="1068"/>
      <c r="F74" s="1068"/>
      <c r="G74" s="1068"/>
      <c r="H74" s="1068"/>
      <c r="I74" s="1068"/>
      <c r="J74" s="1068"/>
      <c r="K74" s="1068"/>
      <c r="L74" s="1068"/>
      <c r="M74" s="1068"/>
      <c r="N74" s="1068"/>
      <c r="O74" s="1068"/>
      <c r="P74" s="1069"/>
      <c r="Q74" s="1070">
        <v>262</v>
      </c>
      <c r="R74" s="1064"/>
      <c r="S74" s="1064"/>
      <c r="T74" s="1064"/>
      <c r="U74" s="1064"/>
      <c r="V74" s="1064">
        <v>257</v>
      </c>
      <c r="W74" s="1064"/>
      <c r="X74" s="1064"/>
      <c r="Y74" s="1064"/>
      <c r="Z74" s="1064"/>
      <c r="AA74" s="1064">
        <v>5</v>
      </c>
      <c r="AB74" s="1064"/>
      <c r="AC74" s="1064"/>
      <c r="AD74" s="1064"/>
      <c r="AE74" s="1064"/>
      <c r="AF74" s="1064">
        <v>528</v>
      </c>
      <c r="AG74" s="1064"/>
      <c r="AH74" s="1064"/>
      <c r="AI74" s="1064"/>
      <c r="AJ74" s="1064"/>
      <c r="AK74" s="1064">
        <v>80</v>
      </c>
      <c r="AL74" s="1064"/>
      <c r="AM74" s="1064"/>
      <c r="AN74" s="1064"/>
      <c r="AO74" s="1064"/>
      <c r="AP74" s="1064">
        <v>1334</v>
      </c>
      <c r="AQ74" s="1064"/>
      <c r="AR74" s="1064"/>
      <c r="AS74" s="1064"/>
      <c r="AT74" s="1064"/>
      <c r="AU74" s="1064" t="s">
        <v>587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581</v>
      </c>
      <c r="C75" s="1068"/>
      <c r="D75" s="1068"/>
      <c r="E75" s="1068"/>
      <c r="F75" s="1068"/>
      <c r="G75" s="1068"/>
      <c r="H75" s="1068"/>
      <c r="I75" s="1068"/>
      <c r="J75" s="1068"/>
      <c r="K75" s="1068"/>
      <c r="L75" s="1068"/>
      <c r="M75" s="1068"/>
      <c r="N75" s="1068"/>
      <c r="O75" s="1068"/>
      <c r="P75" s="1069"/>
      <c r="Q75" s="1071">
        <v>419</v>
      </c>
      <c r="R75" s="1072"/>
      <c r="S75" s="1072"/>
      <c r="T75" s="1072"/>
      <c r="U75" s="1073"/>
      <c r="V75" s="1074">
        <v>356</v>
      </c>
      <c r="W75" s="1072"/>
      <c r="X75" s="1072"/>
      <c r="Y75" s="1072"/>
      <c r="Z75" s="1073"/>
      <c r="AA75" s="1074">
        <v>62</v>
      </c>
      <c r="AB75" s="1072"/>
      <c r="AC75" s="1072"/>
      <c r="AD75" s="1072"/>
      <c r="AE75" s="1073"/>
      <c r="AF75" s="1074">
        <v>62</v>
      </c>
      <c r="AG75" s="1072"/>
      <c r="AH75" s="1072"/>
      <c r="AI75" s="1072"/>
      <c r="AJ75" s="1073"/>
      <c r="AK75" s="1074">
        <v>84</v>
      </c>
      <c r="AL75" s="1072"/>
      <c r="AM75" s="1072"/>
      <c r="AN75" s="1072"/>
      <c r="AO75" s="1073"/>
      <c r="AP75" s="1074" t="s">
        <v>587</v>
      </c>
      <c r="AQ75" s="1072"/>
      <c r="AR75" s="1072"/>
      <c r="AS75" s="1072"/>
      <c r="AT75" s="1073"/>
      <c r="AU75" s="1074" t="s">
        <v>587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582</v>
      </c>
      <c r="C76" s="1068"/>
      <c r="D76" s="1068"/>
      <c r="E76" s="1068"/>
      <c r="F76" s="1068"/>
      <c r="G76" s="1068"/>
      <c r="H76" s="1068"/>
      <c r="I76" s="1068"/>
      <c r="J76" s="1068"/>
      <c r="K76" s="1068"/>
      <c r="L76" s="1068"/>
      <c r="M76" s="1068"/>
      <c r="N76" s="1068"/>
      <c r="O76" s="1068"/>
      <c r="P76" s="1069"/>
      <c r="Q76" s="1071">
        <v>5648</v>
      </c>
      <c r="R76" s="1072"/>
      <c r="S76" s="1072"/>
      <c r="T76" s="1072"/>
      <c r="U76" s="1073"/>
      <c r="V76" s="1074">
        <v>5183</v>
      </c>
      <c r="W76" s="1072"/>
      <c r="X76" s="1072"/>
      <c r="Y76" s="1072"/>
      <c r="Z76" s="1073"/>
      <c r="AA76" s="1074">
        <v>466</v>
      </c>
      <c r="AB76" s="1072"/>
      <c r="AC76" s="1072"/>
      <c r="AD76" s="1072"/>
      <c r="AE76" s="1073"/>
      <c r="AF76" s="1074">
        <v>466</v>
      </c>
      <c r="AG76" s="1072"/>
      <c r="AH76" s="1072"/>
      <c r="AI76" s="1072"/>
      <c r="AJ76" s="1073"/>
      <c r="AK76" s="1074" t="s">
        <v>587</v>
      </c>
      <c r="AL76" s="1072"/>
      <c r="AM76" s="1072"/>
      <c r="AN76" s="1072"/>
      <c r="AO76" s="1073"/>
      <c r="AP76" s="1074" t="s">
        <v>587</v>
      </c>
      <c r="AQ76" s="1072"/>
      <c r="AR76" s="1072"/>
      <c r="AS76" s="1072"/>
      <c r="AT76" s="1073"/>
      <c r="AU76" s="1074" t="s">
        <v>587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583</v>
      </c>
      <c r="C77" s="1068"/>
      <c r="D77" s="1068"/>
      <c r="E77" s="1068"/>
      <c r="F77" s="1068"/>
      <c r="G77" s="1068"/>
      <c r="H77" s="1068"/>
      <c r="I77" s="1068"/>
      <c r="J77" s="1068"/>
      <c r="K77" s="1068"/>
      <c r="L77" s="1068"/>
      <c r="M77" s="1068"/>
      <c r="N77" s="1068"/>
      <c r="O77" s="1068"/>
      <c r="P77" s="1069"/>
      <c r="Q77" s="1071">
        <v>1652</v>
      </c>
      <c r="R77" s="1072"/>
      <c r="S77" s="1072"/>
      <c r="T77" s="1072"/>
      <c r="U77" s="1073"/>
      <c r="V77" s="1074">
        <v>1650</v>
      </c>
      <c r="W77" s="1072"/>
      <c r="X77" s="1072"/>
      <c r="Y77" s="1072"/>
      <c r="Z77" s="1073"/>
      <c r="AA77" s="1074">
        <v>2</v>
      </c>
      <c r="AB77" s="1072"/>
      <c r="AC77" s="1072"/>
      <c r="AD77" s="1072"/>
      <c r="AE77" s="1073"/>
      <c r="AF77" s="1074">
        <v>2</v>
      </c>
      <c r="AG77" s="1072"/>
      <c r="AH77" s="1072"/>
      <c r="AI77" s="1072"/>
      <c r="AJ77" s="1073"/>
      <c r="AK77" s="1074">
        <v>40</v>
      </c>
      <c r="AL77" s="1072"/>
      <c r="AM77" s="1072"/>
      <c r="AN77" s="1072"/>
      <c r="AO77" s="1073"/>
      <c r="AP77" s="1074" t="s">
        <v>588</v>
      </c>
      <c r="AQ77" s="1072"/>
      <c r="AR77" s="1072"/>
      <c r="AS77" s="1072"/>
      <c r="AT77" s="1073"/>
      <c r="AU77" s="1074" t="s">
        <v>587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584</v>
      </c>
      <c r="C78" s="1068"/>
      <c r="D78" s="1068"/>
      <c r="E78" s="1068"/>
      <c r="F78" s="1068"/>
      <c r="G78" s="1068"/>
      <c r="H78" s="1068"/>
      <c r="I78" s="1068"/>
      <c r="J78" s="1068"/>
      <c r="K78" s="1068"/>
      <c r="L78" s="1068"/>
      <c r="M78" s="1068"/>
      <c r="N78" s="1068"/>
      <c r="O78" s="1068"/>
      <c r="P78" s="1069"/>
      <c r="Q78" s="1070">
        <v>3</v>
      </c>
      <c r="R78" s="1064"/>
      <c r="S78" s="1064"/>
      <c r="T78" s="1064"/>
      <c r="U78" s="1064"/>
      <c r="V78" s="1064">
        <v>3</v>
      </c>
      <c r="W78" s="1064"/>
      <c r="X78" s="1064"/>
      <c r="Y78" s="1064"/>
      <c r="Z78" s="1064"/>
      <c r="AA78" s="1064">
        <v>1</v>
      </c>
      <c r="AB78" s="1064"/>
      <c r="AC78" s="1064"/>
      <c r="AD78" s="1064"/>
      <c r="AE78" s="1064"/>
      <c r="AF78" s="1064">
        <v>1</v>
      </c>
      <c r="AG78" s="1064"/>
      <c r="AH78" s="1064"/>
      <c r="AI78" s="1064"/>
      <c r="AJ78" s="1064"/>
      <c r="AK78" s="1064" t="s">
        <v>587</v>
      </c>
      <c r="AL78" s="1064"/>
      <c r="AM78" s="1064"/>
      <c r="AN78" s="1064"/>
      <c r="AO78" s="1064"/>
      <c r="AP78" s="1064" t="s">
        <v>588</v>
      </c>
      <c r="AQ78" s="1064"/>
      <c r="AR78" s="1064"/>
      <c r="AS78" s="1064"/>
      <c r="AT78" s="1064"/>
      <c r="AU78" s="1064" t="s">
        <v>587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585</v>
      </c>
      <c r="C79" s="1068"/>
      <c r="D79" s="1068"/>
      <c r="E79" s="1068"/>
      <c r="F79" s="1068"/>
      <c r="G79" s="1068"/>
      <c r="H79" s="1068"/>
      <c r="I79" s="1068"/>
      <c r="J79" s="1068"/>
      <c r="K79" s="1068"/>
      <c r="L79" s="1068"/>
      <c r="M79" s="1068"/>
      <c r="N79" s="1068"/>
      <c r="O79" s="1068"/>
      <c r="P79" s="1069"/>
      <c r="Q79" s="1070">
        <v>12</v>
      </c>
      <c r="R79" s="1064"/>
      <c r="S79" s="1064"/>
      <c r="T79" s="1064"/>
      <c r="U79" s="1064"/>
      <c r="V79" s="1064">
        <v>10</v>
      </c>
      <c r="W79" s="1064"/>
      <c r="X79" s="1064"/>
      <c r="Y79" s="1064"/>
      <c r="Z79" s="1064"/>
      <c r="AA79" s="1064">
        <v>2</v>
      </c>
      <c r="AB79" s="1064"/>
      <c r="AC79" s="1064"/>
      <c r="AD79" s="1064"/>
      <c r="AE79" s="1064"/>
      <c r="AF79" s="1064">
        <v>2</v>
      </c>
      <c r="AG79" s="1064"/>
      <c r="AH79" s="1064"/>
      <c r="AI79" s="1064"/>
      <c r="AJ79" s="1064"/>
      <c r="AK79" s="1064" t="s">
        <v>587</v>
      </c>
      <c r="AL79" s="1064"/>
      <c r="AM79" s="1064"/>
      <c r="AN79" s="1064"/>
      <c r="AO79" s="1064"/>
      <c r="AP79" s="1064" t="s">
        <v>587</v>
      </c>
      <c r="AQ79" s="1064"/>
      <c r="AR79" s="1064"/>
      <c r="AS79" s="1064"/>
      <c r="AT79" s="1064"/>
      <c r="AU79" s="1064" t="s">
        <v>587</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586</v>
      </c>
      <c r="C80" s="1068"/>
      <c r="D80" s="1068"/>
      <c r="E80" s="1068"/>
      <c r="F80" s="1068"/>
      <c r="G80" s="1068"/>
      <c r="H80" s="1068"/>
      <c r="I80" s="1068"/>
      <c r="J80" s="1068"/>
      <c r="K80" s="1068"/>
      <c r="L80" s="1068"/>
      <c r="M80" s="1068"/>
      <c r="N80" s="1068"/>
      <c r="O80" s="1068"/>
      <c r="P80" s="1069"/>
      <c r="Q80" s="1070">
        <v>1065</v>
      </c>
      <c r="R80" s="1064"/>
      <c r="S80" s="1064"/>
      <c r="T80" s="1064"/>
      <c r="U80" s="1064"/>
      <c r="V80" s="1064">
        <v>1023</v>
      </c>
      <c r="W80" s="1064"/>
      <c r="X80" s="1064"/>
      <c r="Y80" s="1064"/>
      <c r="Z80" s="1064"/>
      <c r="AA80" s="1064">
        <v>42</v>
      </c>
      <c r="AB80" s="1064"/>
      <c r="AC80" s="1064"/>
      <c r="AD80" s="1064"/>
      <c r="AE80" s="1064"/>
      <c r="AF80" s="1064">
        <v>42</v>
      </c>
      <c r="AG80" s="1064"/>
      <c r="AH80" s="1064"/>
      <c r="AI80" s="1064"/>
      <c r="AJ80" s="1064"/>
      <c r="AK80" s="1064">
        <v>510</v>
      </c>
      <c r="AL80" s="1064"/>
      <c r="AM80" s="1064"/>
      <c r="AN80" s="1064"/>
      <c r="AO80" s="1064"/>
      <c r="AP80" s="1064" t="s">
        <v>587</v>
      </c>
      <c r="AQ80" s="1064"/>
      <c r="AR80" s="1064"/>
      <c r="AS80" s="1064"/>
      <c r="AT80" s="1064"/>
      <c r="AU80" s="1064" t="s">
        <v>587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5730</v>
      </c>
      <c r="AG88" s="1052"/>
      <c r="AH88" s="1052"/>
      <c r="AI88" s="1052"/>
      <c r="AJ88" s="1052"/>
      <c r="AK88" s="1056"/>
      <c r="AL88" s="1056"/>
      <c r="AM88" s="1056"/>
      <c r="AN88" s="1056"/>
      <c r="AO88" s="1056"/>
      <c r="AP88" s="1052">
        <v>19094</v>
      </c>
      <c r="AQ88" s="1052"/>
      <c r="AR88" s="1052"/>
      <c r="AS88" s="1052"/>
      <c r="AT88" s="1052"/>
      <c r="AU88" s="1052">
        <v>348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307</v>
      </c>
      <c r="AG109" s="987"/>
      <c r="AH109" s="987"/>
      <c r="AI109" s="987"/>
      <c r="AJ109" s="988"/>
      <c r="AK109" s="989" t="s">
        <v>306</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307</v>
      </c>
      <c r="BW109" s="987"/>
      <c r="BX109" s="987"/>
      <c r="BY109" s="987"/>
      <c r="BZ109" s="988"/>
      <c r="CA109" s="989" t="s">
        <v>306</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307</v>
      </c>
      <c r="DM109" s="987"/>
      <c r="DN109" s="987"/>
      <c r="DO109" s="987"/>
      <c r="DP109" s="988"/>
      <c r="DQ109" s="989" t="s">
        <v>306</v>
      </c>
      <c r="DR109" s="987"/>
      <c r="DS109" s="987"/>
      <c r="DT109" s="987"/>
      <c r="DU109" s="988"/>
      <c r="DV109" s="989" t="s">
        <v>426</v>
      </c>
      <c r="DW109" s="987"/>
      <c r="DX109" s="987"/>
      <c r="DY109" s="987"/>
      <c r="DZ109" s="1018"/>
    </row>
    <row r="110" spans="1:131" s="247" customFormat="1" ht="26.25" customHeight="1">
      <c r="A110" s="889" t="s">
        <v>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1167628</v>
      </c>
      <c r="AB110" s="980"/>
      <c r="AC110" s="980"/>
      <c r="AD110" s="980"/>
      <c r="AE110" s="981"/>
      <c r="AF110" s="982">
        <v>989463</v>
      </c>
      <c r="AG110" s="980"/>
      <c r="AH110" s="980"/>
      <c r="AI110" s="980"/>
      <c r="AJ110" s="981"/>
      <c r="AK110" s="982">
        <v>914952</v>
      </c>
      <c r="AL110" s="980"/>
      <c r="AM110" s="980"/>
      <c r="AN110" s="980"/>
      <c r="AO110" s="981"/>
      <c r="AP110" s="983">
        <v>15.3</v>
      </c>
      <c r="AQ110" s="984"/>
      <c r="AR110" s="984"/>
      <c r="AS110" s="984"/>
      <c r="AT110" s="985"/>
      <c r="AU110" s="1019" t="s">
        <v>73</v>
      </c>
      <c r="AV110" s="1020"/>
      <c r="AW110" s="1020"/>
      <c r="AX110" s="1020"/>
      <c r="AY110" s="1020"/>
      <c r="AZ110" s="945" t="s">
        <v>429</v>
      </c>
      <c r="BA110" s="890"/>
      <c r="BB110" s="890"/>
      <c r="BC110" s="890"/>
      <c r="BD110" s="890"/>
      <c r="BE110" s="890"/>
      <c r="BF110" s="890"/>
      <c r="BG110" s="890"/>
      <c r="BH110" s="890"/>
      <c r="BI110" s="890"/>
      <c r="BJ110" s="890"/>
      <c r="BK110" s="890"/>
      <c r="BL110" s="890"/>
      <c r="BM110" s="890"/>
      <c r="BN110" s="890"/>
      <c r="BO110" s="890"/>
      <c r="BP110" s="891"/>
      <c r="BQ110" s="946">
        <v>9789734</v>
      </c>
      <c r="BR110" s="927"/>
      <c r="BS110" s="927"/>
      <c r="BT110" s="927"/>
      <c r="BU110" s="927"/>
      <c r="BV110" s="927">
        <v>9559765</v>
      </c>
      <c r="BW110" s="927"/>
      <c r="BX110" s="927"/>
      <c r="BY110" s="927"/>
      <c r="BZ110" s="927"/>
      <c r="CA110" s="927">
        <v>9329622</v>
      </c>
      <c r="CB110" s="927"/>
      <c r="CC110" s="927"/>
      <c r="CD110" s="927"/>
      <c r="CE110" s="927"/>
      <c r="CF110" s="951">
        <v>155.80000000000001</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432</v>
      </c>
      <c r="DR110" s="927"/>
      <c r="DS110" s="927"/>
      <c r="DT110" s="927"/>
      <c r="DU110" s="927"/>
      <c r="DV110" s="928" t="s">
        <v>128</v>
      </c>
      <c r="DW110" s="928"/>
      <c r="DX110" s="928"/>
      <c r="DY110" s="928"/>
      <c r="DZ110" s="929"/>
    </row>
    <row r="111" spans="1:131" s="247" customFormat="1" ht="26.25" customHeight="1">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432</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v>752386</v>
      </c>
      <c r="BR111" s="899"/>
      <c r="BS111" s="899"/>
      <c r="BT111" s="899"/>
      <c r="BU111" s="899"/>
      <c r="BV111" s="899">
        <v>705796</v>
      </c>
      <c r="BW111" s="899"/>
      <c r="BX111" s="899"/>
      <c r="BY111" s="899"/>
      <c r="BZ111" s="899"/>
      <c r="CA111" s="899">
        <v>682682</v>
      </c>
      <c r="CB111" s="899"/>
      <c r="CC111" s="899"/>
      <c r="CD111" s="899"/>
      <c r="CE111" s="899"/>
      <c r="CF111" s="960">
        <v>11.4</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432</v>
      </c>
      <c r="DR111" s="899"/>
      <c r="DS111" s="899"/>
      <c r="DT111" s="899"/>
      <c r="DU111" s="899"/>
      <c r="DV111" s="876" t="s">
        <v>128</v>
      </c>
      <c r="DW111" s="876"/>
      <c r="DX111" s="876"/>
      <c r="DY111" s="876"/>
      <c r="DZ111" s="877"/>
    </row>
    <row r="112" spans="1:131" s="247" customFormat="1" ht="26.25" customHeight="1">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432</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9348804</v>
      </c>
      <c r="BR112" s="899"/>
      <c r="BS112" s="899"/>
      <c r="BT112" s="899"/>
      <c r="BU112" s="899"/>
      <c r="BV112" s="899">
        <v>9256590</v>
      </c>
      <c r="BW112" s="899"/>
      <c r="BX112" s="899"/>
      <c r="BY112" s="899"/>
      <c r="BZ112" s="899"/>
      <c r="CA112" s="899">
        <v>9102525</v>
      </c>
      <c r="CB112" s="899"/>
      <c r="CC112" s="899"/>
      <c r="CD112" s="899"/>
      <c r="CE112" s="899"/>
      <c r="CF112" s="960">
        <v>152.1</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432</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646234</v>
      </c>
      <c r="AB113" s="1008"/>
      <c r="AC113" s="1008"/>
      <c r="AD113" s="1008"/>
      <c r="AE113" s="1009"/>
      <c r="AF113" s="1010">
        <v>661183</v>
      </c>
      <c r="AG113" s="1008"/>
      <c r="AH113" s="1008"/>
      <c r="AI113" s="1008"/>
      <c r="AJ113" s="1009"/>
      <c r="AK113" s="1010">
        <v>672305</v>
      </c>
      <c r="AL113" s="1008"/>
      <c r="AM113" s="1008"/>
      <c r="AN113" s="1008"/>
      <c r="AO113" s="1009"/>
      <c r="AP113" s="1011">
        <v>11.2</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v>283452</v>
      </c>
      <c r="BR113" s="899"/>
      <c r="BS113" s="899"/>
      <c r="BT113" s="899"/>
      <c r="BU113" s="899"/>
      <c r="BV113" s="899">
        <v>340752</v>
      </c>
      <c r="BW113" s="899"/>
      <c r="BX113" s="899"/>
      <c r="BY113" s="899"/>
      <c r="BZ113" s="899"/>
      <c r="CA113" s="899">
        <v>348304</v>
      </c>
      <c r="CB113" s="899"/>
      <c r="CC113" s="899"/>
      <c r="CD113" s="899"/>
      <c r="CE113" s="899"/>
      <c r="CF113" s="960">
        <v>5.8</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432</v>
      </c>
      <c r="DH113" s="862"/>
      <c r="DI113" s="862"/>
      <c r="DJ113" s="862"/>
      <c r="DK113" s="863"/>
      <c r="DL113" s="864" t="s">
        <v>128</v>
      </c>
      <c r="DM113" s="862"/>
      <c r="DN113" s="862"/>
      <c r="DO113" s="862"/>
      <c r="DP113" s="863"/>
      <c r="DQ113" s="864" t="s">
        <v>128</v>
      </c>
      <c r="DR113" s="862"/>
      <c r="DS113" s="862"/>
      <c r="DT113" s="862"/>
      <c r="DU113" s="863"/>
      <c r="DV113" s="909" t="s">
        <v>432</v>
      </c>
      <c r="DW113" s="910"/>
      <c r="DX113" s="910"/>
      <c r="DY113" s="910"/>
      <c r="DZ113" s="911"/>
    </row>
    <row r="114" spans="1:130" s="247" customFormat="1" ht="26.25" customHeight="1">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19110</v>
      </c>
      <c r="AB114" s="862"/>
      <c r="AC114" s="862"/>
      <c r="AD114" s="862"/>
      <c r="AE114" s="863"/>
      <c r="AF114" s="864">
        <v>18591</v>
      </c>
      <c r="AG114" s="862"/>
      <c r="AH114" s="862"/>
      <c r="AI114" s="862"/>
      <c r="AJ114" s="863"/>
      <c r="AK114" s="864">
        <v>18593</v>
      </c>
      <c r="AL114" s="862"/>
      <c r="AM114" s="862"/>
      <c r="AN114" s="862"/>
      <c r="AO114" s="863"/>
      <c r="AP114" s="909">
        <v>0.3</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2011373</v>
      </c>
      <c r="BR114" s="899"/>
      <c r="BS114" s="899"/>
      <c r="BT114" s="899"/>
      <c r="BU114" s="899"/>
      <c r="BV114" s="899">
        <v>2002835</v>
      </c>
      <c r="BW114" s="899"/>
      <c r="BX114" s="899"/>
      <c r="BY114" s="899"/>
      <c r="BZ114" s="899"/>
      <c r="CA114" s="899">
        <v>1904201</v>
      </c>
      <c r="CB114" s="899"/>
      <c r="CC114" s="899"/>
      <c r="CD114" s="899"/>
      <c r="CE114" s="899"/>
      <c r="CF114" s="960">
        <v>31.8</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432</v>
      </c>
      <c r="DR114" s="862"/>
      <c r="DS114" s="862"/>
      <c r="DT114" s="862"/>
      <c r="DU114" s="863"/>
      <c r="DV114" s="909" t="s">
        <v>432</v>
      </c>
      <c r="DW114" s="910"/>
      <c r="DX114" s="910"/>
      <c r="DY114" s="910"/>
      <c r="DZ114" s="911"/>
    </row>
    <row r="115" spans="1:130" s="247" customFormat="1" ht="26.25" customHeight="1">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408</v>
      </c>
      <c r="AB115" s="1008"/>
      <c r="AC115" s="1008"/>
      <c r="AD115" s="1008"/>
      <c r="AE115" s="1009"/>
      <c r="AF115" s="1010">
        <v>18044</v>
      </c>
      <c r="AG115" s="1008"/>
      <c r="AH115" s="1008"/>
      <c r="AI115" s="1008"/>
      <c r="AJ115" s="1009"/>
      <c r="AK115" s="1010">
        <v>16650</v>
      </c>
      <c r="AL115" s="1008"/>
      <c r="AM115" s="1008"/>
      <c r="AN115" s="1008"/>
      <c r="AO115" s="1009"/>
      <c r="AP115" s="1011">
        <v>0.3</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v>18816</v>
      </c>
      <c r="BR115" s="899"/>
      <c r="BS115" s="899"/>
      <c r="BT115" s="899"/>
      <c r="BU115" s="899"/>
      <c r="BV115" s="899">
        <v>12708</v>
      </c>
      <c r="BW115" s="899"/>
      <c r="BX115" s="899"/>
      <c r="BY115" s="899"/>
      <c r="BZ115" s="899"/>
      <c r="CA115" s="899">
        <v>15245</v>
      </c>
      <c r="CB115" s="899"/>
      <c r="CC115" s="899"/>
      <c r="CD115" s="899"/>
      <c r="CE115" s="899"/>
      <c r="CF115" s="960">
        <v>0.3</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432</v>
      </c>
      <c r="DR115" s="862"/>
      <c r="DS115" s="862"/>
      <c r="DT115" s="862"/>
      <c r="DU115" s="863"/>
      <c r="DV115" s="909" t="s">
        <v>128</v>
      </c>
      <c r="DW115" s="910"/>
      <c r="DX115" s="910"/>
      <c r="DY115" s="910"/>
      <c r="DZ115" s="911"/>
    </row>
    <row r="116" spans="1:130" s="247" customFormat="1" ht="26.25" customHeight="1">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4361</v>
      </c>
      <c r="AB116" s="862"/>
      <c r="AC116" s="862"/>
      <c r="AD116" s="862"/>
      <c r="AE116" s="863"/>
      <c r="AF116" s="864">
        <v>2257</v>
      </c>
      <c r="AG116" s="862"/>
      <c r="AH116" s="862"/>
      <c r="AI116" s="862"/>
      <c r="AJ116" s="863"/>
      <c r="AK116" s="864">
        <v>622</v>
      </c>
      <c r="AL116" s="862"/>
      <c r="AM116" s="862"/>
      <c r="AN116" s="862"/>
      <c r="AO116" s="863"/>
      <c r="AP116" s="909">
        <v>0</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432</v>
      </c>
      <c r="BR116" s="899"/>
      <c r="BS116" s="899"/>
      <c r="BT116" s="899"/>
      <c r="BU116" s="899"/>
      <c r="BV116" s="899" t="s">
        <v>128</v>
      </c>
      <c r="BW116" s="899"/>
      <c r="BX116" s="899"/>
      <c r="BY116" s="899"/>
      <c r="BZ116" s="899"/>
      <c r="CA116" s="899" t="s">
        <v>128</v>
      </c>
      <c r="CB116" s="899"/>
      <c r="CC116" s="899"/>
      <c r="CD116" s="899"/>
      <c r="CE116" s="899"/>
      <c r="CF116" s="960" t="s">
        <v>128</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752386</v>
      </c>
      <c r="DH116" s="862"/>
      <c r="DI116" s="862"/>
      <c r="DJ116" s="862"/>
      <c r="DK116" s="863"/>
      <c r="DL116" s="864">
        <v>705796</v>
      </c>
      <c r="DM116" s="862"/>
      <c r="DN116" s="862"/>
      <c r="DO116" s="862"/>
      <c r="DP116" s="863"/>
      <c r="DQ116" s="864">
        <v>660714</v>
      </c>
      <c r="DR116" s="862"/>
      <c r="DS116" s="862"/>
      <c r="DT116" s="862"/>
      <c r="DU116" s="863"/>
      <c r="DV116" s="909">
        <v>11</v>
      </c>
      <c r="DW116" s="910"/>
      <c r="DX116" s="910"/>
      <c r="DY116" s="910"/>
      <c r="DZ116" s="911"/>
    </row>
    <row r="117" spans="1:130" s="247" customFormat="1" ht="26.25" customHeight="1">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1837741</v>
      </c>
      <c r="AB117" s="994"/>
      <c r="AC117" s="994"/>
      <c r="AD117" s="994"/>
      <c r="AE117" s="995"/>
      <c r="AF117" s="996">
        <v>1689538</v>
      </c>
      <c r="AG117" s="994"/>
      <c r="AH117" s="994"/>
      <c r="AI117" s="994"/>
      <c r="AJ117" s="995"/>
      <c r="AK117" s="996">
        <v>1623122</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432</v>
      </c>
      <c r="BR117" s="899"/>
      <c r="BS117" s="899"/>
      <c r="BT117" s="899"/>
      <c r="BU117" s="899"/>
      <c r="BV117" s="899" t="s">
        <v>128</v>
      </c>
      <c r="BW117" s="899"/>
      <c r="BX117" s="899"/>
      <c r="BY117" s="899"/>
      <c r="BZ117" s="899"/>
      <c r="CA117" s="899" t="s">
        <v>432</v>
      </c>
      <c r="CB117" s="899"/>
      <c r="CC117" s="899"/>
      <c r="CD117" s="899"/>
      <c r="CE117" s="899"/>
      <c r="CF117" s="960" t="s">
        <v>432</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432</v>
      </c>
      <c r="DH117" s="862"/>
      <c r="DI117" s="862"/>
      <c r="DJ117" s="862"/>
      <c r="DK117" s="863"/>
      <c r="DL117" s="864" t="s">
        <v>432</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307</v>
      </c>
      <c r="AG118" s="987"/>
      <c r="AH118" s="987"/>
      <c r="AI118" s="987"/>
      <c r="AJ118" s="988"/>
      <c r="AK118" s="989" t="s">
        <v>306</v>
      </c>
      <c r="AL118" s="987"/>
      <c r="AM118" s="987"/>
      <c r="AN118" s="987"/>
      <c r="AO118" s="988"/>
      <c r="AP118" s="990" t="s">
        <v>426</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432</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432</v>
      </c>
      <c r="DR118" s="862"/>
      <c r="DS118" s="862"/>
      <c r="DT118" s="862"/>
      <c r="DU118" s="863"/>
      <c r="DV118" s="909" t="s">
        <v>128</v>
      </c>
      <c r="DW118" s="910"/>
      <c r="DX118" s="910"/>
      <c r="DY118" s="910"/>
      <c r="DZ118" s="911"/>
    </row>
    <row r="119" spans="1:130" s="247" customFormat="1" ht="26.25" customHeight="1">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432</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457</v>
      </c>
      <c r="BP119" s="963"/>
      <c r="BQ119" s="967">
        <v>22204565</v>
      </c>
      <c r="BR119" s="930"/>
      <c r="BS119" s="930"/>
      <c r="BT119" s="930"/>
      <c r="BU119" s="930"/>
      <c r="BV119" s="930">
        <v>21878446</v>
      </c>
      <c r="BW119" s="930"/>
      <c r="BX119" s="930"/>
      <c r="BY119" s="930"/>
      <c r="BZ119" s="930"/>
      <c r="CA119" s="930">
        <v>21382579</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432</v>
      </c>
      <c r="DH119" s="845"/>
      <c r="DI119" s="845"/>
      <c r="DJ119" s="845"/>
      <c r="DK119" s="846"/>
      <c r="DL119" s="847" t="s">
        <v>128</v>
      </c>
      <c r="DM119" s="845"/>
      <c r="DN119" s="845"/>
      <c r="DO119" s="845"/>
      <c r="DP119" s="846"/>
      <c r="DQ119" s="847">
        <v>21968</v>
      </c>
      <c r="DR119" s="845"/>
      <c r="DS119" s="845"/>
      <c r="DT119" s="845"/>
      <c r="DU119" s="846"/>
      <c r="DV119" s="933">
        <v>0.4</v>
      </c>
      <c r="DW119" s="934"/>
      <c r="DX119" s="934"/>
      <c r="DY119" s="934"/>
      <c r="DZ119" s="935"/>
    </row>
    <row r="120" spans="1:130" s="247" customFormat="1" ht="26.25" customHeight="1">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432</v>
      </c>
      <c r="AG120" s="862"/>
      <c r="AH120" s="862"/>
      <c r="AI120" s="862"/>
      <c r="AJ120" s="863"/>
      <c r="AK120" s="864" t="s">
        <v>432</v>
      </c>
      <c r="AL120" s="862"/>
      <c r="AM120" s="862"/>
      <c r="AN120" s="862"/>
      <c r="AO120" s="863"/>
      <c r="AP120" s="909" t="s">
        <v>432</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167442</v>
      </c>
      <c r="BR120" s="927"/>
      <c r="BS120" s="927"/>
      <c r="BT120" s="927"/>
      <c r="BU120" s="927"/>
      <c r="BV120" s="927">
        <v>161996</v>
      </c>
      <c r="BW120" s="927"/>
      <c r="BX120" s="927"/>
      <c r="BY120" s="927"/>
      <c r="BZ120" s="927"/>
      <c r="CA120" s="927">
        <v>76302</v>
      </c>
      <c r="CB120" s="927"/>
      <c r="CC120" s="927"/>
      <c r="CD120" s="927"/>
      <c r="CE120" s="927"/>
      <c r="CF120" s="951">
        <v>1.3</v>
      </c>
      <c r="CG120" s="952"/>
      <c r="CH120" s="952"/>
      <c r="CI120" s="952"/>
      <c r="CJ120" s="952"/>
      <c r="CK120" s="953" t="s">
        <v>461</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9314893</v>
      </c>
      <c r="DH120" s="927"/>
      <c r="DI120" s="927"/>
      <c r="DJ120" s="927"/>
      <c r="DK120" s="927"/>
      <c r="DL120" s="927">
        <v>9225168</v>
      </c>
      <c r="DM120" s="927"/>
      <c r="DN120" s="927"/>
      <c r="DO120" s="927"/>
      <c r="DP120" s="927"/>
      <c r="DQ120" s="927">
        <v>9074357</v>
      </c>
      <c r="DR120" s="927"/>
      <c r="DS120" s="927"/>
      <c r="DT120" s="927"/>
      <c r="DU120" s="927"/>
      <c r="DV120" s="928">
        <v>151.6</v>
      </c>
      <c r="DW120" s="928"/>
      <c r="DX120" s="928"/>
      <c r="DY120" s="928"/>
      <c r="DZ120" s="929"/>
    </row>
    <row r="121" spans="1:130" s="247" customFormat="1" ht="26.25" customHeight="1">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432</v>
      </c>
      <c r="AG121" s="862"/>
      <c r="AH121" s="862"/>
      <c r="AI121" s="862"/>
      <c r="AJ121" s="863"/>
      <c r="AK121" s="864" t="s">
        <v>128</v>
      </c>
      <c r="AL121" s="862"/>
      <c r="AM121" s="862"/>
      <c r="AN121" s="862"/>
      <c r="AO121" s="863"/>
      <c r="AP121" s="909" t="s">
        <v>432</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1688492</v>
      </c>
      <c r="BR121" s="899"/>
      <c r="BS121" s="899"/>
      <c r="BT121" s="899"/>
      <c r="BU121" s="899"/>
      <c r="BV121" s="899">
        <v>1715530</v>
      </c>
      <c r="BW121" s="899"/>
      <c r="BX121" s="899"/>
      <c r="BY121" s="899"/>
      <c r="BZ121" s="899"/>
      <c r="CA121" s="899">
        <v>1711423</v>
      </c>
      <c r="CB121" s="899"/>
      <c r="CC121" s="899"/>
      <c r="CD121" s="899"/>
      <c r="CE121" s="899"/>
      <c r="CF121" s="960">
        <v>28.6</v>
      </c>
      <c r="CG121" s="961"/>
      <c r="CH121" s="961"/>
      <c r="CI121" s="961"/>
      <c r="CJ121" s="961"/>
      <c r="CK121" s="954"/>
      <c r="CL121" s="940"/>
      <c r="CM121" s="940"/>
      <c r="CN121" s="940"/>
      <c r="CO121" s="941"/>
      <c r="CP121" s="920" t="s">
        <v>464</v>
      </c>
      <c r="CQ121" s="921"/>
      <c r="CR121" s="921"/>
      <c r="CS121" s="921"/>
      <c r="CT121" s="921"/>
      <c r="CU121" s="921"/>
      <c r="CV121" s="921"/>
      <c r="CW121" s="921"/>
      <c r="CX121" s="921"/>
      <c r="CY121" s="921"/>
      <c r="CZ121" s="921"/>
      <c r="DA121" s="921"/>
      <c r="DB121" s="921"/>
      <c r="DC121" s="921"/>
      <c r="DD121" s="921"/>
      <c r="DE121" s="921"/>
      <c r="DF121" s="922"/>
      <c r="DG121" s="898">
        <v>33911</v>
      </c>
      <c r="DH121" s="899"/>
      <c r="DI121" s="899"/>
      <c r="DJ121" s="899"/>
      <c r="DK121" s="899"/>
      <c r="DL121" s="899">
        <v>31422</v>
      </c>
      <c r="DM121" s="899"/>
      <c r="DN121" s="899"/>
      <c r="DO121" s="899"/>
      <c r="DP121" s="899"/>
      <c r="DQ121" s="899">
        <v>28168</v>
      </c>
      <c r="DR121" s="899"/>
      <c r="DS121" s="899"/>
      <c r="DT121" s="899"/>
      <c r="DU121" s="899"/>
      <c r="DV121" s="876">
        <v>0.5</v>
      </c>
      <c r="DW121" s="876"/>
      <c r="DX121" s="876"/>
      <c r="DY121" s="876"/>
      <c r="DZ121" s="877"/>
    </row>
    <row r="122" spans="1:130" s="247" customFormat="1" ht="26.25" customHeight="1">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432</v>
      </c>
      <c r="AL122" s="862"/>
      <c r="AM122" s="862"/>
      <c r="AN122" s="862"/>
      <c r="AO122" s="863"/>
      <c r="AP122" s="909" t="s">
        <v>432</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12923645</v>
      </c>
      <c r="BR122" s="930"/>
      <c r="BS122" s="930"/>
      <c r="BT122" s="930"/>
      <c r="BU122" s="930"/>
      <c r="BV122" s="930">
        <v>12651530</v>
      </c>
      <c r="BW122" s="930"/>
      <c r="BX122" s="930"/>
      <c r="BY122" s="930"/>
      <c r="BZ122" s="930"/>
      <c r="CA122" s="930">
        <v>12228171</v>
      </c>
      <c r="CB122" s="930"/>
      <c r="CC122" s="930"/>
      <c r="CD122" s="930"/>
      <c r="CE122" s="930"/>
      <c r="CF122" s="931">
        <v>204.3</v>
      </c>
      <c r="CG122" s="932"/>
      <c r="CH122" s="932"/>
      <c r="CI122" s="932"/>
      <c r="CJ122" s="932"/>
      <c r="CK122" s="954"/>
      <c r="CL122" s="940"/>
      <c r="CM122" s="940"/>
      <c r="CN122" s="940"/>
      <c r="CO122" s="941"/>
      <c r="CP122" s="920" t="s">
        <v>403</v>
      </c>
      <c r="CQ122" s="921"/>
      <c r="CR122" s="921"/>
      <c r="CS122" s="921"/>
      <c r="CT122" s="921"/>
      <c r="CU122" s="921"/>
      <c r="CV122" s="921"/>
      <c r="CW122" s="921"/>
      <c r="CX122" s="921"/>
      <c r="CY122" s="921"/>
      <c r="CZ122" s="921"/>
      <c r="DA122" s="921"/>
      <c r="DB122" s="921"/>
      <c r="DC122" s="921"/>
      <c r="DD122" s="921"/>
      <c r="DE122" s="921"/>
      <c r="DF122" s="922"/>
      <c r="DG122" s="898" t="s">
        <v>432</v>
      </c>
      <c r="DH122" s="899"/>
      <c r="DI122" s="899"/>
      <c r="DJ122" s="899"/>
      <c r="DK122" s="899"/>
      <c r="DL122" s="899" t="s">
        <v>432</v>
      </c>
      <c r="DM122" s="899"/>
      <c r="DN122" s="899"/>
      <c r="DO122" s="899"/>
      <c r="DP122" s="899"/>
      <c r="DQ122" s="899" t="s">
        <v>128</v>
      </c>
      <c r="DR122" s="899"/>
      <c r="DS122" s="899"/>
      <c r="DT122" s="899"/>
      <c r="DU122" s="899"/>
      <c r="DV122" s="876" t="s">
        <v>432</v>
      </c>
      <c r="DW122" s="876"/>
      <c r="DX122" s="876"/>
      <c r="DY122" s="876"/>
      <c r="DZ122" s="877"/>
    </row>
    <row r="123" spans="1:130" s="247" customFormat="1" ht="26.25" customHeight="1">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140</v>
      </c>
      <c r="AB123" s="862"/>
      <c r="AC123" s="862"/>
      <c r="AD123" s="862"/>
      <c r="AE123" s="863"/>
      <c r="AF123" s="864">
        <v>17926</v>
      </c>
      <c r="AG123" s="862"/>
      <c r="AH123" s="862"/>
      <c r="AI123" s="862"/>
      <c r="AJ123" s="863"/>
      <c r="AK123" s="864">
        <v>16560</v>
      </c>
      <c r="AL123" s="862"/>
      <c r="AM123" s="862"/>
      <c r="AN123" s="862"/>
      <c r="AO123" s="863"/>
      <c r="AP123" s="909">
        <v>0.3</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466</v>
      </c>
      <c r="BP123" s="963"/>
      <c r="BQ123" s="917">
        <v>14779579</v>
      </c>
      <c r="BR123" s="918"/>
      <c r="BS123" s="918"/>
      <c r="BT123" s="918"/>
      <c r="BU123" s="918"/>
      <c r="BV123" s="918">
        <v>14529056</v>
      </c>
      <c r="BW123" s="918"/>
      <c r="BX123" s="918"/>
      <c r="BY123" s="918"/>
      <c r="BZ123" s="918"/>
      <c r="CA123" s="918">
        <v>14015896</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432</v>
      </c>
      <c r="DH123" s="862"/>
      <c r="DI123" s="862"/>
      <c r="DJ123" s="862"/>
      <c r="DK123" s="863"/>
      <c r="DL123" s="864" t="s">
        <v>432</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432</v>
      </c>
      <c r="AB124" s="862"/>
      <c r="AC124" s="862"/>
      <c r="AD124" s="862"/>
      <c r="AE124" s="863"/>
      <c r="AF124" s="864" t="s">
        <v>128</v>
      </c>
      <c r="AG124" s="862"/>
      <c r="AH124" s="862"/>
      <c r="AI124" s="862"/>
      <c r="AJ124" s="863"/>
      <c r="AK124" s="864" t="s">
        <v>432</v>
      </c>
      <c r="AL124" s="862"/>
      <c r="AM124" s="862"/>
      <c r="AN124" s="862"/>
      <c r="AO124" s="863"/>
      <c r="AP124" s="909" t="s">
        <v>128</v>
      </c>
      <c r="AQ124" s="910"/>
      <c r="AR124" s="910"/>
      <c r="AS124" s="910"/>
      <c r="AT124" s="911"/>
      <c r="AU124" s="912" t="s">
        <v>467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124.3</v>
      </c>
      <c r="BR124" s="916"/>
      <c r="BS124" s="916"/>
      <c r="BT124" s="916"/>
      <c r="BU124" s="916"/>
      <c r="BV124" s="916">
        <v>121.9</v>
      </c>
      <c r="BW124" s="916"/>
      <c r="BX124" s="916"/>
      <c r="BY124" s="916"/>
      <c r="BZ124" s="916"/>
      <c r="CA124" s="916">
        <v>123</v>
      </c>
      <c r="CB124" s="916"/>
      <c r="CC124" s="916"/>
      <c r="CD124" s="916"/>
      <c r="CE124" s="916"/>
      <c r="CF124" s="806"/>
      <c r="CG124" s="807"/>
      <c r="CH124" s="807"/>
      <c r="CI124" s="807"/>
      <c r="CJ124" s="947"/>
      <c r="CK124" s="955"/>
      <c r="CL124" s="955"/>
      <c r="CM124" s="955"/>
      <c r="CN124" s="955"/>
      <c r="CO124" s="956"/>
      <c r="CP124" s="920" t="s">
        <v>468</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432</v>
      </c>
      <c r="AG125" s="862"/>
      <c r="AH125" s="862"/>
      <c r="AI125" s="862"/>
      <c r="AJ125" s="863"/>
      <c r="AK125" s="864" t="s">
        <v>128</v>
      </c>
      <c r="AL125" s="862"/>
      <c r="AM125" s="862"/>
      <c r="AN125" s="862"/>
      <c r="AO125" s="863"/>
      <c r="AP125" s="909" t="s">
        <v>432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432</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432</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t="s">
        <v>432</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268</v>
      </c>
      <c r="AB127" s="862"/>
      <c r="AC127" s="862"/>
      <c r="AD127" s="862"/>
      <c r="AE127" s="863"/>
      <c r="AF127" s="864">
        <v>118</v>
      </c>
      <c r="AG127" s="862"/>
      <c r="AH127" s="862"/>
      <c r="AI127" s="862"/>
      <c r="AJ127" s="863"/>
      <c r="AK127" s="864">
        <v>90</v>
      </c>
      <c r="AL127" s="862"/>
      <c r="AM127" s="862"/>
      <c r="AN127" s="862"/>
      <c r="AO127" s="863"/>
      <c r="AP127" s="909">
        <v>0</v>
      </c>
      <c r="AQ127" s="910"/>
      <c r="AR127" s="910"/>
      <c r="AS127" s="910"/>
      <c r="AT127" s="911"/>
      <c r="AU127" s="283"/>
      <c r="AV127" s="283"/>
      <c r="AW127" s="283"/>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t="s">
        <v>432</v>
      </c>
      <c r="DH127" s="899"/>
      <c r="DI127" s="899"/>
      <c r="DJ127" s="899"/>
      <c r="DK127" s="899"/>
      <c r="DL127" s="899" t="s">
        <v>432</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v>115428</v>
      </c>
      <c r="AB128" s="883"/>
      <c r="AC128" s="883"/>
      <c r="AD128" s="883"/>
      <c r="AE128" s="884"/>
      <c r="AF128" s="885">
        <v>112347</v>
      </c>
      <c r="AG128" s="883"/>
      <c r="AH128" s="883"/>
      <c r="AI128" s="883"/>
      <c r="AJ128" s="884"/>
      <c r="AK128" s="885">
        <v>115685</v>
      </c>
      <c r="AL128" s="883"/>
      <c r="AM128" s="883"/>
      <c r="AN128" s="883"/>
      <c r="AO128" s="884"/>
      <c r="AP128" s="886"/>
      <c r="AQ128" s="887"/>
      <c r="AR128" s="887"/>
      <c r="AS128" s="887"/>
      <c r="AT128" s="888"/>
      <c r="AU128" s="283"/>
      <c r="AV128" s="283"/>
      <c r="AW128" s="283"/>
      <c r="AX128" s="889" t="s">
        <v>480</v>
      </c>
      <c r="AY128" s="890"/>
      <c r="AZ128" s="890"/>
      <c r="BA128" s="890"/>
      <c r="BB128" s="890"/>
      <c r="BC128" s="890"/>
      <c r="BD128" s="890"/>
      <c r="BE128" s="891"/>
      <c r="BF128" s="868" t="s">
        <v>128</v>
      </c>
      <c r="BG128" s="869"/>
      <c r="BH128" s="869"/>
      <c r="BI128" s="869"/>
      <c r="BJ128" s="869"/>
      <c r="BK128" s="869"/>
      <c r="BL128" s="892"/>
      <c r="BM128" s="868">
        <v>14.06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481</v>
      </c>
      <c r="CQ128" s="810"/>
      <c r="CR128" s="810"/>
      <c r="CS128" s="810"/>
      <c r="CT128" s="810"/>
      <c r="CU128" s="810"/>
      <c r="CV128" s="810"/>
      <c r="CW128" s="810"/>
      <c r="CX128" s="810"/>
      <c r="CY128" s="810"/>
      <c r="CZ128" s="810"/>
      <c r="DA128" s="810"/>
      <c r="DB128" s="810"/>
      <c r="DC128" s="810"/>
      <c r="DD128" s="810"/>
      <c r="DE128" s="810"/>
      <c r="DF128" s="811"/>
      <c r="DG128" s="872">
        <v>18816</v>
      </c>
      <c r="DH128" s="873"/>
      <c r="DI128" s="873"/>
      <c r="DJ128" s="873"/>
      <c r="DK128" s="873"/>
      <c r="DL128" s="873">
        <v>12708</v>
      </c>
      <c r="DM128" s="873"/>
      <c r="DN128" s="873"/>
      <c r="DO128" s="873"/>
      <c r="DP128" s="873"/>
      <c r="DQ128" s="873">
        <v>15245</v>
      </c>
      <c r="DR128" s="873"/>
      <c r="DS128" s="873"/>
      <c r="DT128" s="873"/>
      <c r="DU128" s="873"/>
      <c r="DV128" s="874">
        <v>0.3</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482</v>
      </c>
      <c r="X129" s="859"/>
      <c r="Y129" s="859"/>
      <c r="Z129" s="860"/>
      <c r="AA129" s="861">
        <v>6984082</v>
      </c>
      <c r="AB129" s="862"/>
      <c r="AC129" s="862"/>
      <c r="AD129" s="862"/>
      <c r="AE129" s="863"/>
      <c r="AF129" s="864">
        <v>7015008</v>
      </c>
      <c r="AG129" s="862"/>
      <c r="AH129" s="862"/>
      <c r="AI129" s="862"/>
      <c r="AJ129" s="863"/>
      <c r="AK129" s="864">
        <v>6969641</v>
      </c>
      <c r="AL129" s="862"/>
      <c r="AM129" s="862"/>
      <c r="AN129" s="862"/>
      <c r="AO129" s="863"/>
      <c r="AP129" s="865"/>
      <c r="AQ129" s="866"/>
      <c r="AR129" s="866"/>
      <c r="AS129" s="866"/>
      <c r="AT129" s="867"/>
      <c r="AU129" s="285"/>
      <c r="AV129" s="285"/>
      <c r="AW129" s="285"/>
      <c r="AX129" s="831" t="s">
        <v>483</v>
      </c>
      <c r="AY129" s="832"/>
      <c r="AZ129" s="832"/>
      <c r="BA129" s="832"/>
      <c r="BB129" s="832"/>
      <c r="BC129" s="832"/>
      <c r="BD129" s="832"/>
      <c r="BE129" s="833"/>
      <c r="BF129" s="851" t="s">
        <v>128</v>
      </c>
      <c r="BG129" s="852"/>
      <c r="BH129" s="852"/>
      <c r="BI129" s="852"/>
      <c r="BJ129" s="852"/>
      <c r="BK129" s="852"/>
      <c r="BL129" s="853"/>
      <c r="BM129" s="851">
        <v>19.059999999999999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485</v>
      </c>
      <c r="X130" s="859"/>
      <c r="Y130" s="859"/>
      <c r="Z130" s="860"/>
      <c r="AA130" s="861">
        <v>1015297</v>
      </c>
      <c r="AB130" s="862"/>
      <c r="AC130" s="862"/>
      <c r="AD130" s="862"/>
      <c r="AE130" s="863"/>
      <c r="AF130" s="864">
        <v>988971</v>
      </c>
      <c r="AG130" s="862"/>
      <c r="AH130" s="862"/>
      <c r="AI130" s="862"/>
      <c r="AJ130" s="863"/>
      <c r="AK130" s="864">
        <v>983336</v>
      </c>
      <c r="AL130" s="862"/>
      <c r="AM130" s="862"/>
      <c r="AN130" s="862"/>
      <c r="AO130" s="863"/>
      <c r="AP130" s="865"/>
      <c r="AQ130" s="866"/>
      <c r="AR130" s="866"/>
      <c r="AS130" s="866"/>
      <c r="AT130" s="867"/>
      <c r="AU130" s="285"/>
      <c r="AV130" s="285"/>
      <c r="AW130" s="285"/>
      <c r="AX130" s="831" t="s">
        <v>486</v>
      </c>
      <c r="AY130" s="832"/>
      <c r="AZ130" s="832"/>
      <c r="BA130" s="832"/>
      <c r="BB130" s="832"/>
      <c r="BC130" s="832"/>
      <c r="BD130" s="832"/>
      <c r="BE130" s="833"/>
      <c r="BF130" s="834">
        <v>10.1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487</v>
      </c>
      <c r="X131" s="842"/>
      <c r="Y131" s="842"/>
      <c r="Z131" s="843"/>
      <c r="AA131" s="844">
        <v>5968785</v>
      </c>
      <c r="AB131" s="845"/>
      <c r="AC131" s="845"/>
      <c r="AD131" s="845"/>
      <c r="AE131" s="846"/>
      <c r="AF131" s="847">
        <v>6026037</v>
      </c>
      <c r="AG131" s="845"/>
      <c r="AH131" s="845"/>
      <c r="AI131" s="845"/>
      <c r="AJ131" s="846"/>
      <c r="AK131" s="847">
        <v>5986305</v>
      </c>
      <c r="AL131" s="845"/>
      <c r="AM131" s="845"/>
      <c r="AN131" s="845"/>
      <c r="AO131" s="846"/>
      <c r="AP131" s="848"/>
      <c r="AQ131" s="849"/>
      <c r="AR131" s="849"/>
      <c r="AS131" s="849"/>
      <c r="AT131" s="850"/>
      <c r="AU131" s="285"/>
      <c r="AV131" s="285"/>
      <c r="AW131" s="285"/>
      <c r="AX131" s="809" t="s">
        <v>488</v>
      </c>
      <c r="AY131" s="810"/>
      <c r="AZ131" s="810"/>
      <c r="BA131" s="810"/>
      <c r="BB131" s="810"/>
      <c r="BC131" s="810"/>
      <c r="BD131" s="810"/>
      <c r="BE131" s="811"/>
      <c r="BF131" s="812">
        <v>123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489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490</v>
      </c>
      <c r="W132" s="822"/>
      <c r="X132" s="822"/>
      <c r="Y132" s="822"/>
      <c r="Z132" s="823"/>
      <c r="AA132" s="824">
        <v>11.845224780000001</v>
      </c>
      <c r="AB132" s="825"/>
      <c r="AC132" s="825"/>
      <c r="AD132" s="825"/>
      <c r="AE132" s="826"/>
      <c r="AF132" s="827">
        <v>9.7613074730000005</v>
      </c>
      <c r="AG132" s="825"/>
      <c r="AH132" s="825"/>
      <c r="AI132" s="825"/>
      <c r="AJ132" s="826"/>
      <c r="AK132" s="827">
        <v>8.7549999540000005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491</v>
      </c>
      <c r="W133" s="801"/>
      <c r="X133" s="801"/>
      <c r="Y133" s="801"/>
      <c r="Z133" s="802"/>
      <c r="AA133" s="803">
        <v>12.3</v>
      </c>
      <c r="AB133" s="804"/>
      <c r="AC133" s="804"/>
      <c r="AD133" s="804"/>
      <c r="AE133" s="805"/>
      <c r="AF133" s="803">
        <v>11.3</v>
      </c>
      <c r="AG133" s="804"/>
      <c r="AH133" s="804"/>
      <c r="AI133" s="804"/>
      <c r="AJ133" s="805"/>
      <c r="AK133" s="803">
        <v>10.1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xCoYixcOXrdpDscbYhR6UEITL+0CC3pmr+0hYQEbIO+cHfWEIU83G6dBVFUpZlXt6h5uZbYGrHCYMnCXOtF6uA==" saltValue="MFegzY/OHUGTaoYpvV7Z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bFYqVpqH7cK2SLs1k47jKtFOIPPgmeu2rZWNHA3r/hOTMVvJCIzn40jX4FqLwFlITqYqT905fPsIevNu71jQ==" saltValue="oQCaxvbUd8WktF3h1dRI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Cgvp6lGDZ/RNfoW30lYkOvUH5lacYuWhPWNZAzhwNgsRQRBUZS0ye82TPya9FaEsiyOGmcADqJmr1IbXNmYA==" saltValue="sjejBfXg5VeKdDXUUOBW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495</v>
      </c>
      <c r="AP7" s="304"/>
      <c r="AQ7" s="305" t="s">
        <v>496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497</v>
      </c>
      <c r="AQ8" s="311" t="s">
        <v>498</v>
      </c>
      <c r="AR8" s="312" t="s">
        <v>499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500</v>
      </c>
      <c r="AL9" s="1231"/>
      <c r="AM9" s="1231"/>
      <c r="AN9" s="1232"/>
      <c r="AO9" s="313">
        <v>1974254</v>
      </c>
      <c r="AP9" s="313">
        <v>73895</v>
      </c>
      <c r="AQ9" s="314">
        <v>70630</v>
      </c>
      <c r="AR9" s="315">
        <v>4.5999999999999996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501</v>
      </c>
      <c r="AL10" s="1231"/>
      <c r="AM10" s="1231"/>
      <c r="AN10" s="1232"/>
      <c r="AO10" s="316">
        <v>177253</v>
      </c>
      <c r="AP10" s="316">
        <v>6634</v>
      </c>
      <c r="AQ10" s="317">
        <v>8333</v>
      </c>
      <c r="AR10" s="318">
        <v>-20.399999999999999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502</v>
      </c>
      <c r="AL11" s="1231"/>
      <c r="AM11" s="1231"/>
      <c r="AN11" s="1232"/>
      <c r="AO11" s="316">
        <v>383104</v>
      </c>
      <c r="AP11" s="316">
        <v>14339</v>
      </c>
      <c r="AQ11" s="317">
        <v>8447</v>
      </c>
      <c r="AR11" s="318">
        <v>69.8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503</v>
      </c>
      <c r="AL12" s="1231"/>
      <c r="AM12" s="1231"/>
      <c r="AN12" s="1232"/>
      <c r="AO12" s="316" t="s">
        <v>504</v>
      </c>
      <c r="AP12" s="316" t="s">
        <v>504</v>
      </c>
      <c r="AQ12" s="317">
        <v>1002</v>
      </c>
      <c r="AR12" s="318" t="s">
        <v>504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505</v>
      </c>
      <c r="AL13" s="1231"/>
      <c r="AM13" s="1231"/>
      <c r="AN13" s="1232"/>
      <c r="AO13" s="316" t="s">
        <v>504</v>
      </c>
      <c r="AP13" s="316" t="s">
        <v>504</v>
      </c>
      <c r="AQ13" s="317">
        <v>12</v>
      </c>
      <c r="AR13" s="318" t="s">
        <v>504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506</v>
      </c>
      <c r="AL14" s="1231"/>
      <c r="AM14" s="1231"/>
      <c r="AN14" s="1232"/>
      <c r="AO14" s="316">
        <v>87877</v>
      </c>
      <c r="AP14" s="316">
        <v>3289</v>
      </c>
      <c r="AQ14" s="317">
        <v>2952</v>
      </c>
      <c r="AR14" s="318">
        <v>11.4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507</v>
      </c>
      <c r="AL15" s="1231"/>
      <c r="AM15" s="1231"/>
      <c r="AN15" s="1232"/>
      <c r="AO15" s="316">
        <v>4431</v>
      </c>
      <c r="AP15" s="316">
        <v>166</v>
      </c>
      <c r="AQ15" s="317">
        <v>1842</v>
      </c>
      <c r="AR15" s="318">
        <v>-91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508</v>
      </c>
      <c r="AL16" s="1234"/>
      <c r="AM16" s="1234"/>
      <c r="AN16" s="1235"/>
      <c r="AO16" s="316">
        <v>-241260</v>
      </c>
      <c r="AP16" s="316">
        <v>-9030</v>
      </c>
      <c r="AQ16" s="317">
        <v>-6186</v>
      </c>
      <c r="AR16" s="318">
        <v>46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2385659</v>
      </c>
      <c r="AP17" s="316">
        <v>89294</v>
      </c>
      <c r="AQ17" s="317">
        <v>87031</v>
      </c>
      <c r="AR17" s="318">
        <v>2.6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513</v>
      </c>
      <c r="AL21" s="1228"/>
      <c r="AM21" s="1228"/>
      <c r="AN21" s="1229"/>
      <c r="AO21" s="328">
        <v>7.15</v>
      </c>
      <c r="AP21" s="329">
        <v>8.3000000000000007</v>
      </c>
      <c r="AQ21" s="330">
        <v>-1.1499999999999999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514</v>
      </c>
      <c r="AL22" s="1228"/>
      <c r="AM22" s="1228"/>
      <c r="AN22" s="1229"/>
      <c r="AO22" s="333">
        <v>93.4</v>
      </c>
      <c r="AP22" s="334">
        <v>97.7</v>
      </c>
      <c r="AQ22" s="335">
        <v>-4.3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495</v>
      </c>
      <c r="AP30" s="304"/>
      <c r="AQ30" s="305" t="s">
        <v>496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497</v>
      </c>
      <c r="AQ31" s="311" t="s">
        <v>498</v>
      </c>
      <c r="AR31" s="312" t="s">
        <v>499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518</v>
      </c>
      <c r="AL32" s="1219"/>
      <c r="AM32" s="1219"/>
      <c r="AN32" s="1220"/>
      <c r="AO32" s="343">
        <v>914952</v>
      </c>
      <c r="AP32" s="343">
        <v>34246</v>
      </c>
      <c r="AQ32" s="344">
        <v>50496</v>
      </c>
      <c r="AR32" s="345">
        <v>-32.200000000000003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519</v>
      </c>
      <c r="AL33" s="1219"/>
      <c r="AM33" s="1219"/>
      <c r="AN33" s="1220"/>
      <c r="AO33" s="343" t="s">
        <v>504</v>
      </c>
      <c r="AP33" s="343" t="s">
        <v>504</v>
      </c>
      <c r="AQ33" s="344" t="s">
        <v>504</v>
      </c>
      <c r="AR33" s="345" t="s">
        <v>504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520</v>
      </c>
      <c r="AL34" s="1219"/>
      <c r="AM34" s="1219"/>
      <c r="AN34" s="1220"/>
      <c r="AO34" s="343" t="s">
        <v>504</v>
      </c>
      <c r="AP34" s="343" t="s">
        <v>504</v>
      </c>
      <c r="AQ34" s="344">
        <v>40</v>
      </c>
      <c r="AR34" s="345" t="s">
        <v>504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521</v>
      </c>
      <c r="AL35" s="1219"/>
      <c r="AM35" s="1219"/>
      <c r="AN35" s="1220"/>
      <c r="AO35" s="343">
        <v>672305</v>
      </c>
      <c r="AP35" s="343">
        <v>25164</v>
      </c>
      <c r="AQ35" s="344">
        <v>19688</v>
      </c>
      <c r="AR35" s="345">
        <v>27.8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522</v>
      </c>
      <c r="AL36" s="1219"/>
      <c r="AM36" s="1219"/>
      <c r="AN36" s="1220"/>
      <c r="AO36" s="343">
        <v>18593</v>
      </c>
      <c r="AP36" s="343">
        <v>696</v>
      </c>
      <c r="AQ36" s="344">
        <v>2838</v>
      </c>
      <c r="AR36" s="345">
        <v>-75.5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523</v>
      </c>
      <c r="AL37" s="1219"/>
      <c r="AM37" s="1219"/>
      <c r="AN37" s="1220"/>
      <c r="AO37" s="343">
        <v>16650</v>
      </c>
      <c r="AP37" s="343">
        <v>623</v>
      </c>
      <c r="AQ37" s="344">
        <v>486</v>
      </c>
      <c r="AR37" s="345">
        <v>28.2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524</v>
      </c>
      <c r="AL38" s="1222"/>
      <c r="AM38" s="1222"/>
      <c r="AN38" s="1223"/>
      <c r="AO38" s="346">
        <v>622</v>
      </c>
      <c r="AP38" s="346">
        <v>23</v>
      </c>
      <c r="AQ38" s="347">
        <v>3</v>
      </c>
      <c r="AR38" s="335">
        <v>666.7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525</v>
      </c>
      <c r="AL39" s="1222"/>
      <c r="AM39" s="1222"/>
      <c r="AN39" s="1223"/>
      <c r="AO39" s="343">
        <v>-115685</v>
      </c>
      <c r="AP39" s="343">
        <v>-4330</v>
      </c>
      <c r="AQ39" s="344">
        <v>-4320</v>
      </c>
      <c r="AR39" s="345">
        <v>0.2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526</v>
      </c>
      <c r="AL40" s="1219"/>
      <c r="AM40" s="1219"/>
      <c r="AN40" s="1220"/>
      <c r="AO40" s="343">
        <v>-983336</v>
      </c>
      <c r="AP40" s="343">
        <v>-36806</v>
      </c>
      <c r="AQ40" s="344">
        <v>-47973</v>
      </c>
      <c r="AR40" s="345">
        <v>-23.3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524101</v>
      </c>
      <c r="AP41" s="343">
        <v>19617</v>
      </c>
      <c r="AQ41" s="344">
        <v>21258</v>
      </c>
      <c r="AR41" s="345">
        <v>-7.7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495</v>
      </c>
      <c r="AN49" s="1213" t="s">
        <v>530</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531</v>
      </c>
      <c r="AO50" s="360" t="s">
        <v>532</v>
      </c>
      <c r="AP50" s="361" t="s">
        <v>533</v>
      </c>
      <c r="AQ50" s="362" t="s">
        <v>534</v>
      </c>
      <c r="AR50" s="363" t="s">
        <v>535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312177</v>
      </c>
      <c r="AN51" s="365">
        <v>10877</v>
      </c>
      <c r="AO51" s="366">
        <v>-36</v>
      </c>
      <c r="AP51" s="367">
        <v>81768</v>
      </c>
      <c r="AQ51" s="368">
        <v>-23.3</v>
      </c>
      <c r="AR51" s="369">
        <v>-12.7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90135</v>
      </c>
      <c r="AN52" s="373">
        <v>3140</v>
      </c>
      <c r="AO52" s="374">
        <v>-52.7</v>
      </c>
      <c r="AP52" s="375">
        <v>37917</v>
      </c>
      <c r="AQ52" s="376">
        <v>-16.7</v>
      </c>
      <c r="AR52" s="377">
        <v>-36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348338</v>
      </c>
      <c r="AN53" s="365">
        <v>12342</v>
      </c>
      <c r="AO53" s="366">
        <v>13.5</v>
      </c>
      <c r="AP53" s="367">
        <v>65876</v>
      </c>
      <c r="AQ53" s="368">
        <v>-19.399999999999999</v>
      </c>
      <c r="AR53" s="369">
        <v>32.9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163702</v>
      </c>
      <c r="AN54" s="373">
        <v>5800</v>
      </c>
      <c r="AO54" s="374">
        <v>84.7</v>
      </c>
      <c r="AP54" s="375">
        <v>36484</v>
      </c>
      <c r="AQ54" s="376">
        <v>-3.8</v>
      </c>
      <c r="AR54" s="377">
        <v>88.5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1002428</v>
      </c>
      <c r="AN55" s="365">
        <v>36114</v>
      </c>
      <c r="AO55" s="366">
        <v>192.6</v>
      </c>
      <c r="AP55" s="367">
        <v>68468</v>
      </c>
      <c r="AQ55" s="368">
        <v>3.9</v>
      </c>
      <c r="AR55" s="369">
        <v>188.7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429400</v>
      </c>
      <c r="AN56" s="373">
        <v>15470</v>
      </c>
      <c r="AO56" s="374">
        <v>166.7</v>
      </c>
      <c r="AP56" s="375">
        <v>34140</v>
      </c>
      <c r="AQ56" s="376">
        <v>-6.4</v>
      </c>
      <c r="AR56" s="377">
        <v>173.1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894379</v>
      </c>
      <c r="AN57" s="365">
        <v>32797</v>
      </c>
      <c r="AO57" s="366">
        <v>-9.1999999999999993</v>
      </c>
      <c r="AP57" s="367">
        <v>69729</v>
      </c>
      <c r="AQ57" s="368">
        <v>1.8</v>
      </c>
      <c r="AR57" s="369">
        <v>-11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320665</v>
      </c>
      <c r="AN58" s="373">
        <v>11759</v>
      </c>
      <c r="AO58" s="374">
        <v>-24</v>
      </c>
      <c r="AP58" s="375">
        <v>38908</v>
      </c>
      <c r="AQ58" s="376">
        <v>14</v>
      </c>
      <c r="AR58" s="377">
        <v>-38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756405</v>
      </c>
      <c r="AN59" s="365">
        <v>28312</v>
      </c>
      <c r="AO59" s="366">
        <v>-13.7</v>
      </c>
      <c r="AP59" s="367">
        <v>74581</v>
      </c>
      <c r="AQ59" s="368">
        <v>7</v>
      </c>
      <c r="AR59" s="369">
        <v>-20.7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407045</v>
      </c>
      <c r="AN60" s="373">
        <v>15235</v>
      </c>
      <c r="AO60" s="374">
        <v>29.6</v>
      </c>
      <c r="AP60" s="375">
        <v>41563</v>
      </c>
      <c r="AQ60" s="376">
        <v>6.8</v>
      </c>
      <c r="AR60" s="377">
        <v>22.8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662745</v>
      </c>
      <c r="AN61" s="380">
        <v>24088</v>
      </c>
      <c r="AO61" s="381">
        <v>29.4</v>
      </c>
      <c r="AP61" s="382">
        <v>72084</v>
      </c>
      <c r="AQ61" s="383">
        <v>-6</v>
      </c>
      <c r="AR61" s="369">
        <v>35.4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282189</v>
      </c>
      <c r="AN62" s="373">
        <v>10281</v>
      </c>
      <c r="AO62" s="374">
        <v>40.9</v>
      </c>
      <c r="AP62" s="375">
        <v>37802</v>
      </c>
      <c r="AQ62" s="376">
        <v>-1.2</v>
      </c>
      <c r="AR62" s="377">
        <v>42.1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6ewNQc34r0fAAYUuJigj0RqgjZA6xwXM4SmDoFTD2e1IT5QnNTktsC6wVfzdQhXhSo7x9Ngds+uw2ynpInfnJw==" saltValue="4ok083f9YcI/2o68AZxI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544</v>
      </c>
    </row>
    <row r="121" spans="125:125" ht="13.5" hidden="1" customHeight="1">
      <c r="DU121" s="291"/>
    </row>
  </sheetData>
  <sheetProtection algorithmName="SHA-512" hashValue="Z9Yb3auTGKB33ufgnE1sUNFSQba21U06GzSlCg8fX6BeWnDltaFoegBD5ZYzfuJ45MNPhHbfaC7YxNcVNpZlkQ==" saltValue="Cqul9vByLLLZdzAJ90Wm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545</v>
      </c>
    </row>
  </sheetData>
  <sheetProtection algorithmName="SHA-512" hashValue="/O5+NOBH7K1Hv2+fd7TgkKZMoRaAe7Kpu8oAyrldL1L5RXq5OdJD6rLaaptkVuE20PYKzl5NAPOVr2Zq1zsw9g==" saltValue="jzrNWPJHEx2co6v/86G0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6" t="s">
        <v>3</v>
      </c>
      <c r="D47" s="1236"/>
      <c r="E47" s="1237"/>
      <c r="F47" s="11">
        <v>0.5</v>
      </c>
      <c r="G47" s="12">
        <v>1.07</v>
      </c>
      <c r="H47" s="12">
        <v>0.01</v>
      </c>
      <c r="I47" s="12">
        <v>0.32</v>
      </c>
      <c r="J47" s="13">
        <v>0.19</v>
      </c>
    </row>
    <row r="48" spans="2:10" ht="57.75" customHeight="1">
      <c r="B48" s="14"/>
      <c r="C48" s="1238" t="s">
        <v>4</v>
      </c>
      <c r="D48" s="1238"/>
      <c r="E48" s="1239"/>
      <c r="F48" s="15">
        <v>1.05</v>
      </c>
      <c r="G48" s="16">
        <v>1.47</v>
      </c>
      <c r="H48" s="16">
        <v>0.03</v>
      </c>
      <c r="I48" s="16">
        <v>0.21</v>
      </c>
      <c r="J48" s="17">
        <v>1.54</v>
      </c>
    </row>
    <row r="49" spans="2:10" ht="57.75" customHeight="1" thickBot="1">
      <c r="B49" s="18"/>
      <c r="C49" s="1240" t="s">
        <v>5</v>
      </c>
      <c r="D49" s="1240"/>
      <c r="E49" s="1241"/>
      <c r="F49" s="19">
        <v>1.44</v>
      </c>
      <c r="G49" s="20">
        <v>0.97</v>
      </c>
      <c r="H49" s="20" t="s">
        <v>551</v>
      </c>
      <c r="I49" s="20">
        <v>0.49</v>
      </c>
      <c r="J49" s="21">
        <v>1.2</v>
      </c>
    </row>
    <row r="50" spans="2:10" ht="13.5" customHeight="1"/>
  </sheetData>
  <sheetProtection algorithmName="SHA-512" hashValue="dzr48YiyF2o5H4xT8nst2aie4xvuaC2Ev9GXlL1G9tKh126bHQxmwwbvkWHmtF3hbKM4CP8HZRhe71PXWjtsog==" saltValue="CF4lZKXYZnjeRNQ1z5C2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 目黒</cp:lastModifiedBy>
  <cp:lastPrinted>2021-10-20T02:22:33Z</cp:lastPrinted>
  <dcterms:created xsi:type="dcterms:W3CDTF">2021-02-05T02:13:13Z</dcterms:created>
  <dcterms:modified xsi:type="dcterms:W3CDTF">2022-03-11T06:53:40Z</dcterms:modified>
  <cp:category/>
</cp:coreProperties>
</file>