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do107\Desktop\"/>
    </mc:Choice>
  </mc:AlternateContent>
  <workbookProtection workbookAlgorithmName="SHA-512" workbookHashValue="F/yhDHyDJn4J+D2rwRxSzcBNiyfSi0dvMvCAj72777gEthVUpk/RPtYuqIOU88mH/b2WqpUzSwDq4AKsHHK9bQ==" workbookSaltValue="GM9SsJZ5sogU+MC6pl3at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<sst xmlns="http://schemas.openxmlformats.org/spreadsheetml/2006/main" count="220" uniqueCount="108">
  <si>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</si>
  <si>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</si>
  <si>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</si>
  <si>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</si>
  <si>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</si>
  <si>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</si>
  <si>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</si>
  <si>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</si>
  <si>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</si>
  <si>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</si>
  <si>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</si>
  <si>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</si>
  <si>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</si>
  <si>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</si>
  <si>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</si>
  <si>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</si>
  <si>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</si>
  <si>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</si>
  <si>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</si>
  <si>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</si>
  <si>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</si>
  <si>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</si>
  <si>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</si>
  <si>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</si>
  <si>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</si>
  <si>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</si>
  <si>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</si>
  <si>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</si>
  <si>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</si>
  <si>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</si>
  <si>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</si>
  <si>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</si>
  <si>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</si>
  <si>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</si>
  <si>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</si>
  <si>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</si>
  <si>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</si>
  <si>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</si>
  <si>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</si>
  <si>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</si>
  <si>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</si>
  <si>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</si>
  <si>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</si>
  <si>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</si>
  <si>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</si>
  <si>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</si>
  <si>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</si>
  <si>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</si>
  <si>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</si>
  <si>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</si>
  <si>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</si>
  <si>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</si>
  <si>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</si>
  <si>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</si>
  <si>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</si>
  <si>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</si>
  <si>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</si>
  <si>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</si>
  <si>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</si>
  <si>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</si>
  <si>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</si>
  <si>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</si>
  <si>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</si>
  <si>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</si>
  <si>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</si>
  <si>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</si>
  <si>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</si>
  <si>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</si>
  <si>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</si>
  <si>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</si>
  <si>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</si>
  <si>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</si>
  <si>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</si>
  <si>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</si>
  <si>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</si>
  <si>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</si>
  <si>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</si>
  <si>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</si>
  <si>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</si>
  <si>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</si>
  <si>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</si>
  <si>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</si>
  <si>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</si>
  <si>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</si>
  <si>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</si>
  <si>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</si>
  <si>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</si>
  <si>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</si>
  <si>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</si>
  <si>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</si>
  <si>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</si>
  <si>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</si>
  <si>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</si>
  <si>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加茂市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</si>
  <si>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</si>
  <si>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</si>
  <si>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</si>
  <si>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</si>
  <si>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</si>
  <si>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</si>
  <si>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</si>
  <si>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</si>
  <si>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</si>
  <si>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</si>
  <si>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</si>
  <si>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経常収支比率と料金回収率は、いずれも平成27年度から100％を超えており、平成30年度も100％を超えている。その結果、累積欠損金も減少傾向にある。
　支出項目で大きなウエイトを占める企業債償還金の残高も年々減少してきている。</t>
    <rPh sb="1" eb="3">
      <t>ケイジョウ</t>
    </rPh>
    <rPh sb="3" eb="5">
      <t>シュウシ</t>
    </rPh>
    <rPh sb="5" eb="7">
      <t>ヒリツ</t>
    </rPh>
    <rPh sb="8" eb="10">
      <t>リョウキン</t>
    </rPh>
    <rPh sb="10" eb="12">
      <t>カイシュウ</t>
    </rPh>
    <rPh sb="12" eb="13">
      <t>リツ</t>
    </rPh>
    <rPh sb="19" eb="21">
      <t>ヘイセイ</t>
    </rPh>
    <rPh sb="23" eb="25">
      <t>ネンド</t>
    </rPh>
    <rPh sb="32" eb="33">
      <t>コ</t>
    </rPh>
    <rPh sb="38" eb="40">
      <t>ヘイセイ</t>
    </rPh>
    <rPh sb="42" eb="44">
      <t>ネンド</t>
    </rPh>
    <rPh sb="50" eb="51">
      <t>コ</t>
    </rPh>
    <rPh sb="58" eb="60">
      <t>ケッカ</t>
    </rPh>
    <rPh sb="61" eb="63">
      <t>ルイセキ</t>
    </rPh>
    <rPh sb="63" eb="65">
      <t>ケッソン</t>
    </rPh>
    <rPh sb="65" eb="66">
      <t>キン</t>
    </rPh>
    <rPh sb="67" eb="69">
      <t>ゲンショウ</t>
    </rPh>
    <rPh sb="69" eb="71">
      <t>ケイコウ</t>
    </rPh>
    <rPh sb="77" eb="79">
      <t>シシュツ</t>
    </rPh>
    <rPh sb="79" eb="81">
      <t>コウモク</t>
    </rPh>
    <rPh sb="82" eb="83">
      <t>オオ</t>
    </rPh>
    <rPh sb="90" eb="91">
      <t>シ</t>
    </rPh>
    <rPh sb="93" eb="95">
      <t>キギョウ</t>
    </rPh>
    <rPh sb="95" eb="96">
      <t>サイ</t>
    </rPh>
    <rPh sb="96" eb="98">
      <t>ショウカン</t>
    </rPh>
    <rPh sb="98" eb="99">
      <t>キン</t>
    </rPh>
    <rPh sb="100" eb="102">
      <t>ザンダカ</t>
    </rPh>
    <rPh sb="103" eb="105">
      <t>ネンネン</t>
    </rPh>
    <rPh sb="105" eb="107">
      <t>ゲンショウ</t>
    </rPh>
    <phoneticPr fontId="4"/>
  </si>
  <si>
    <t>　平成28年度に著しく老朽化が進んだ管を対象に配水管の布設替工事を実施し、平成29年度は電気計装設備についての更新工事を実施した。管路については、平成28年度に更新率が一時的に上昇したが、平成29年度及び平成30年度は必要最小限の更新工事の実施にとどまっている。
　依然、多くの管で老朽化が進んでおり、管路経年率が高い状況にある。
　更新のための財源を確保しながら、計画的で効率的な更新に取り組む必要がある。</t>
    <rPh sb="1" eb="3">
      <t>ヘイセイ</t>
    </rPh>
    <rPh sb="5" eb="7">
      <t>ネンド</t>
    </rPh>
    <rPh sb="8" eb="9">
      <t>イチジル</t>
    </rPh>
    <rPh sb="11" eb="14">
      <t>ロウキュウカ</t>
    </rPh>
    <rPh sb="15" eb="16">
      <t>スス</t>
    </rPh>
    <rPh sb="18" eb="19">
      <t>カン</t>
    </rPh>
    <rPh sb="20" eb="22">
      <t>タイショウ</t>
    </rPh>
    <rPh sb="23" eb="26">
      <t>ハイスイカン</t>
    </rPh>
    <rPh sb="27" eb="29">
      <t>フセツ</t>
    </rPh>
    <rPh sb="29" eb="30">
      <t>カ</t>
    </rPh>
    <rPh sb="30" eb="32">
      <t>コウジ</t>
    </rPh>
    <rPh sb="33" eb="35">
      <t>ジッシ</t>
    </rPh>
    <rPh sb="37" eb="39">
      <t>ヘイセイ</t>
    </rPh>
    <rPh sb="41" eb="43">
      <t>ネンド</t>
    </rPh>
    <rPh sb="44" eb="46">
      <t>デンキ</t>
    </rPh>
    <rPh sb="46" eb="48">
      <t>ケイソウ</t>
    </rPh>
    <rPh sb="48" eb="50">
      <t>セツビ</t>
    </rPh>
    <rPh sb="55" eb="59">
      <t>コウシンコウジ</t>
    </rPh>
    <rPh sb="60" eb="62">
      <t>ジッシ</t>
    </rPh>
    <rPh sb="65" eb="67">
      <t>カンロ</t>
    </rPh>
    <rPh sb="73" eb="75">
      <t>ヘイセイ</t>
    </rPh>
    <rPh sb="77" eb="79">
      <t>ネンド</t>
    </rPh>
    <rPh sb="80" eb="82">
      <t>コウシン</t>
    </rPh>
    <rPh sb="82" eb="83">
      <t>リツ</t>
    </rPh>
    <rPh sb="84" eb="87">
      <t>イチジテキ</t>
    </rPh>
    <rPh sb="88" eb="90">
      <t>ジョウショウ</t>
    </rPh>
    <rPh sb="94" eb="96">
      <t>ヘイセイ</t>
    </rPh>
    <rPh sb="98" eb="100">
      <t>ネンド</t>
    </rPh>
    <rPh sb="100" eb="101">
      <t>オヨ</t>
    </rPh>
    <rPh sb="102" eb="104">
      <t>ヘイセイ</t>
    </rPh>
    <rPh sb="106" eb="108">
      <t>ネンド</t>
    </rPh>
    <rPh sb="109" eb="111">
      <t>ヒツヨウ</t>
    </rPh>
    <rPh sb="111" eb="114">
      <t>サイショウゲン</t>
    </rPh>
    <rPh sb="115" eb="117">
      <t>コウシン</t>
    </rPh>
    <rPh sb="117" eb="119">
      <t>コウジ</t>
    </rPh>
    <rPh sb="120" eb="122">
      <t>ジッシ</t>
    </rPh>
    <rPh sb="133" eb="135">
      <t>イゼン</t>
    </rPh>
    <rPh sb="136" eb="137">
      <t>オオ</t>
    </rPh>
    <rPh sb="139" eb="140">
      <t>カン</t>
    </rPh>
    <rPh sb="141" eb="144">
      <t>ロウキュウカ</t>
    </rPh>
    <rPh sb="145" eb="146">
      <t>スス</t>
    </rPh>
    <rPh sb="151" eb="153">
      <t>カンロ</t>
    </rPh>
    <rPh sb="153" eb="155">
      <t>ケイネン</t>
    </rPh>
    <rPh sb="155" eb="156">
      <t>リツ</t>
    </rPh>
    <rPh sb="157" eb="158">
      <t>タカ</t>
    </rPh>
    <rPh sb="159" eb="161">
      <t>ジョウキョウ</t>
    </rPh>
    <rPh sb="167" eb="169">
      <t>コウシン</t>
    </rPh>
    <rPh sb="173" eb="175">
      <t>ザイゲン</t>
    </rPh>
    <rPh sb="176" eb="178">
      <t>カクホ</t>
    </rPh>
    <rPh sb="183" eb="186">
      <t>ケイカクテキ</t>
    </rPh>
    <rPh sb="187" eb="190">
      <t>コウリツテキ</t>
    </rPh>
    <rPh sb="191" eb="193">
      <t>コウシン</t>
    </rPh>
    <rPh sb="194" eb="195">
      <t>ト</t>
    </rPh>
    <rPh sb="196" eb="197">
      <t>ク</t>
    </rPh>
    <rPh sb="198" eb="200">
      <t>ヒツヨウ</t>
    </rPh>
    <phoneticPr fontId="4"/>
  </si>
  <si>
    <t>　この先、給水人口の減少等により給水収益の減少が見込まれる中、今後、水道施設の更新対策が必要となってくるが、企業債償還額も年々減少していくことから、財政状況を考慮しながら、投資採算性を踏まえた長期的な視点での事業執行が望まれる。
 また、これら長期的な収支計画、施設整備計画等をまとめた経営戦略の作成も急務である。</t>
    <rPh sb="3" eb="4">
      <t>サキ</t>
    </rPh>
    <rPh sb="5" eb="9">
      <t>キュウスイジンコウ</t>
    </rPh>
    <rPh sb="10" eb="12">
      <t>ゲンショウ</t>
    </rPh>
    <rPh sb="12" eb="13">
      <t>トウ</t>
    </rPh>
    <rPh sb="16" eb="18">
      <t>キュウスイ</t>
    </rPh>
    <rPh sb="18" eb="20">
      <t>シュウエキ</t>
    </rPh>
    <rPh sb="21" eb="23">
      <t>ゲンショウ</t>
    </rPh>
    <rPh sb="24" eb="26">
      <t>ミコ</t>
    </rPh>
    <rPh sb="29" eb="30">
      <t>ナカ</t>
    </rPh>
    <rPh sb="31" eb="33">
      <t>コンゴ</t>
    </rPh>
    <rPh sb="34" eb="36">
      <t>スイドウ</t>
    </rPh>
    <rPh sb="36" eb="38">
      <t>シセツ</t>
    </rPh>
    <rPh sb="39" eb="41">
      <t>コウシン</t>
    </rPh>
    <rPh sb="41" eb="43">
      <t>タイサク</t>
    </rPh>
    <rPh sb="44" eb="46">
      <t>ヒツヨウ</t>
    </rPh>
    <rPh sb="54" eb="56">
      <t>キギョウ</t>
    </rPh>
    <rPh sb="56" eb="57">
      <t>サイ</t>
    </rPh>
    <rPh sb="57" eb="59">
      <t>ショウカン</t>
    </rPh>
    <rPh sb="59" eb="60">
      <t>ガク</t>
    </rPh>
    <rPh sb="61" eb="65">
      <t>ネンネンゲンショウ</t>
    </rPh>
    <rPh sb="74" eb="76">
      <t>ザイセイ</t>
    </rPh>
    <rPh sb="76" eb="78">
      <t>ジョウキョウ</t>
    </rPh>
    <rPh sb="79" eb="81">
      <t>コウリョ</t>
    </rPh>
    <rPh sb="86" eb="88">
      <t>トウシ</t>
    </rPh>
    <rPh sb="88" eb="91">
      <t>サイサンセイ</t>
    </rPh>
    <rPh sb="92" eb="93">
      <t>フ</t>
    </rPh>
    <rPh sb="96" eb="99">
      <t>チョウキテキ</t>
    </rPh>
    <rPh sb="100" eb="102">
      <t>シテン</t>
    </rPh>
    <rPh sb="104" eb="106">
      <t>ジギョウ</t>
    </rPh>
    <rPh sb="106" eb="108">
      <t>シッコウ</t>
    </rPh>
    <rPh sb="109" eb="110">
      <t>ノゾ</t>
    </rPh>
    <rPh sb="122" eb="125">
      <t>チョウキテキ</t>
    </rPh>
    <rPh sb="126" eb="128">
      <t>シュウシ</t>
    </rPh>
    <rPh sb="128" eb="130">
      <t>ケイカク</t>
    </rPh>
    <rPh sb="131" eb="133">
      <t>シセツ</t>
    </rPh>
    <rPh sb="133" eb="135">
      <t>セイビ</t>
    </rPh>
    <rPh sb="135" eb="137">
      <t>ケイカク</t>
    </rPh>
    <rPh sb="137" eb="138">
      <t>トウ</t>
    </rPh>
    <rPh sb="143" eb="147">
      <t>ケイエイセンリャク</t>
    </rPh>
    <rPh sb="148" eb="150">
      <t>サクセイ</t>
    </rPh>
    <rPh sb="151" eb="153">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</si>
</sst>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0.22</c:v>
                </c:pt>
                <c:pt idx="1">
                  <c:v>0.21</c:v>
                </c:pt>
                <c:pt idx="2">
                  <c:v>0.99</c:v>
                </c:pt>
                <c:pt idx="3">
                  <c:v>0.13</c:v>
                </c:pt>
                <c:pt idx="4">
                  <c:v>0.19</c:v>
                </c:pt>
              </c:numCache>
            </c:numRef>
          </c:val>
          <c:extLst xmlns:c16r2="http://schemas.microsoft.com/office/drawing/2015/06/chart">
            <c:ext xmlns:c16="http://schemas.microsoft.com/office/drawing/2014/chart" uri="{C3380CC4-5D6E-409C-BE32-E72D297353CC}">
              <c16:uniqueId val="{00000000-769B-4381-9E57-25CFF1AA99A1}"/>
            </c:ext>
          </c:extLst>
        </c:ser>
        <c:dLbls>
          <c:showLegendKey val="0"/>
          <c:showVal val="0"/>
          <c:showCatName val="0"/>
          <c:showSerName val="0"/>
          <c:showPercent val="0"/>
          <c:showBubbleSize val="0"/>
        </c:dLbls>
        <c:gapWidth val="150"/>
        <c:axId val="402428744"/>
        <c:axId val="40242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769B-4381-9E57-25CFF1AA99A1}"/>
            </c:ext>
          </c:extLst>
        </c:ser>
        <c:dLbls>
          <c:showLegendKey val="0"/>
          <c:showVal val="0"/>
          <c:showCatName val="0"/>
          <c:showSerName val="0"/>
          <c:showPercent val="0"/>
          <c:showBubbleSize val="0"/>
        </c:dLbls>
        <c:marker val="1"/>
        <c:smooth val="0"/>
        <c:axId val="402428744"/>
        <c:axId val="402426000"/>
      </c:lineChart>
      <c:dateAx>
        <c:axId val="402428744"/>
        <c:scaling>
          <c:orientation val="minMax"/>
        </c:scaling>
        <c:delete val="1"/>
        <c:axPos val="b"/>
        <c:numFmt formatCode="ge" sourceLinked="1"/>
        <c:majorTickMark val="none"/>
        <c:minorTickMark val="none"/>
        <c:tickLblPos val="none"/>
        <c:crossAx val="402426000"/>
        <c:crosses val="autoZero"/>
        <c:auto val="1"/>
        <c:lblOffset val="100"/>
        <c:baseTimeUnit val="years"/>
      </c:dateAx>
      <c:valAx>
        <c:axId val="40242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2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66.400000000000006</c:v>
                </c:pt>
                <c:pt idx="1">
                  <c:v>67.39</c:v>
                </c:pt>
                <c:pt idx="2">
                  <c:v>65.77</c:v>
                </c:pt>
                <c:pt idx="3">
                  <c:v>66.400000000000006</c:v>
                </c:pt>
                <c:pt idx="4">
                  <c:v>67.03</c:v>
                </c:pt>
              </c:numCache>
            </c:numRef>
          </c:val>
          <c:extLst xmlns:c16r2="http://schemas.microsoft.com/office/drawing/2015/06/chart">
            <c:ext xmlns:c16="http://schemas.microsoft.com/office/drawing/2014/chart" uri="{C3380CC4-5D6E-409C-BE32-E72D297353CC}">
              <c16:uniqueId val="{00000000-FF9E-48D8-90FF-57453BF07C1A}"/>
            </c:ext>
          </c:extLst>
        </c:ser>
        <c:dLbls>
          <c:showLegendKey val="0"/>
          <c:showVal val="0"/>
          <c:showCatName val="0"/>
          <c:showSerName val="0"/>
          <c:showPercent val="0"/>
          <c:showBubbleSize val="0"/>
        </c:dLbls>
        <c:gapWidth val="150"/>
        <c:axId val="403637824"/>
        <c:axId val="40363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FF9E-48D8-90FF-57453BF07C1A}"/>
            </c:ext>
          </c:extLst>
        </c:ser>
        <c:dLbls>
          <c:showLegendKey val="0"/>
          <c:showVal val="0"/>
          <c:showCatName val="0"/>
          <c:showSerName val="0"/>
          <c:showPercent val="0"/>
          <c:showBubbleSize val="0"/>
        </c:dLbls>
        <c:marker val="1"/>
        <c:smooth val="0"/>
        <c:axId val="403637824"/>
        <c:axId val="403638216"/>
      </c:lineChart>
      <c:dateAx>
        <c:axId val="403637824"/>
        <c:scaling>
          <c:orientation val="minMax"/>
        </c:scaling>
        <c:delete val="1"/>
        <c:axPos val="b"/>
        <c:numFmt formatCode="ge" sourceLinked="1"/>
        <c:majorTickMark val="none"/>
        <c:minorTickMark val="none"/>
        <c:tickLblPos val="none"/>
        <c:crossAx val="403638216"/>
        <c:crosses val="autoZero"/>
        <c:auto val="1"/>
        <c:lblOffset val="100"/>
        <c:baseTimeUnit val="years"/>
      </c:dateAx>
      <c:valAx>
        <c:axId val="40363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6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72.64</c:v>
                </c:pt>
                <c:pt idx="1">
                  <c:v>70.569999999999993</c:v>
                </c:pt>
                <c:pt idx="2">
                  <c:v>71.87</c:v>
                </c:pt>
                <c:pt idx="3">
                  <c:v>71.67</c:v>
                </c:pt>
                <c:pt idx="4">
                  <c:v>70.06</c:v>
                </c:pt>
              </c:numCache>
            </c:numRef>
          </c:val>
          <c:extLst xmlns:c16r2="http://schemas.microsoft.com/office/drawing/2015/06/chart">
            <c:ext xmlns:c16="http://schemas.microsoft.com/office/drawing/2014/chart" uri="{C3380CC4-5D6E-409C-BE32-E72D297353CC}">
              <c16:uniqueId val="{00000000-EB74-47C3-B818-4635FC9049D1}"/>
            </c:ext>
          </c:extLst>
        </c:ser>
        <c:dLbls>
          <c:showLegendKey val="0"/>
          <c:showVal val="0"/>
          <c:showCatName val="0"/>
          <c:showSerName val="0"/>
          <c:showPercent val="0"/>
          <c:showBubbleSize val="0"/>
        </c:dLbls>
        <c:gapWidth val="150"/>
        <c:axId val="403639784"/>
        <c:axId val="40363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EB74-47C3-B818-4635FC9049D1}"/>
            </c:ext>
          </c:extLst>
        </c:ser>
        <c:dLbls>
          <c:showLegendKey val="0"/>
          <c:showVal val="0"/>
          <c:showCatName val="0"/>
          <c:showSerName val="0"/>
          <c:showPercent val="0"/>
          <c:showBubbleSize val="0"/>
        </c:dLbls>
        <c:marker val="1"/>
        <c:smooth val="0"/>
        <c:axId val="403639784"/>
        <c:axId val="403639392"/>
      </c:lineChart>
      <c:dateAx>
        <c:axId val="403639784"/>
        <c:scaling>
          <c:orientation val="minMax"/>
        </c:scaling>
        <c:delete val="1"/>
        <c:axPos val="b"/>
        <c:numFmt formatCode="ge" sourceLinked="1"/>
        <c:majorTickMark val="none"/>
        <c:minorTickMark val="none"/>
        <c:tickLblPos val="none"/>
        <c:crossAx val="403639392"/>
        <c:crosses val="autoZero"/>
        <c:auto val="1"/>
        <c:lblOffset val="100"/>
        <c:baseTimeUnit val="years"/>
      </c:dateAx>
      <c:valAx>
        <c:axId val="4036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63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99.62</c:v>
                </c:pt>
                <c:pt idx="1">
                  <c:v>105.21</c:v>
                </c:pt>
                <c:pt idx="2">
                  <c:v>110.68</c:v>
                </c:pt>
                <c:pt idx="3">
                  <c:v>110.12</c:v>
                </c:pt>
                <c:pt idx="4">
                  <c:v>111.48</c:v>
                </c:pt>
              </c:numCache>
            </c:numRef>
          </c:val>
          <c:extLst xmlns:c16r2="http://schemas.microsoft.com/office/drawing/2015/06/chart">
            <c:ext xmlns:c16="http://schemas.microsoft.com/office/drawing/2014/chart" uri="{C3380CC4-5D6E-409C-BE32-E72D297353CC}">
              <c16:uniqueId val="{00000000-E6B5-4331-9747-E1627A2DDDE6}"/>
            </c:ext>
          </c:extLst>
        </c:ser>
        <c:dLbls>
          <c:showLegendKey val="0"/>
          <c:showVal val="0"/>
          <c:showCatName val="0"/>
          <c:showSerName val="0"/>
          <c:showPercent val="0"/>
          <c:showBubbleSize val="0"/>
        </c:dLbls>
        <c:gapWidth val="150"/>
        <c:axId val="402427960"/>
        <c:axId val="40242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E6B5-4331-9747-E1627A2DDDE6}"/>
            </c:ext>
          </c:extLst>
        </c:ser>
        <c:dLbls>
          <c:showLegendKey val="0"/>
          <c:showVal val="0"/>
          <c:showCatName val="0"/>
          <c:showSerName val="0"/>
          <c:showPercent val="0"/>
          <c:showBubbleSize val="0"/>
        </c:dLbls>
        <c:marker val="1"/>
        <c:smooth val="0"/>
        <c:axId val="402427960"/>
        <c:axId val="402429136"/>
      </c:lineChart>
      <c:dateAx>
        <c:axId val="402427960"/>
        <c:scaling>
          <c:orientation val="minMax"/>
        </c:scaling>
        <c:delete val="1"/>
        <c:axPos val="b"/>
        <c:numFmt formatCode="ge" sourceLinked="1"/>
        <c:majorTickMark val="none"/>
        <c:minorTickMark val="none"/>
        <c:tickLblPos val="none"/>
        <c:crossAx val="402429136"/>
        <c:crosses val="autoZero"/>
        <c:auto val="1"/>
        <c:lblOffset val="100"/>
        <c:baseTimeUnit val="years"/>
      </c:dateAx>
      <c:valAx>
        <c:axId val="402429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42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57.28</c:v>
                </c:pt>
                <c:pt idx="1">
                  <c:v>58.79</c:v>
                </c:pt>
                <c:pt idx="2">
                  <c:v>59.82</c:v>
                </c:pt>
                <c:pt idx="3">
                  <c:v>59.45</c:v>
                </c:pt>
                <c:pt idx="4">
                  <c:v>61.05</c:v>
                </c:pt>
              </c:numCache>
            </c:numRef>
          </c:val>
          <c:extLst xmlns:c16r2="http://schemas.microsoft.com/office/drawing/2015/06/chart">
            <c:ext xmlns:c16="http://schemas.microsoft.com/office/drawing/2014/chart" uri="{C3380CC4-5D6E-409C-BE32-E72D297353CC}">
              <c16:uniqueId val="{00000000-EC90-47A8-9B49-EA1311C00F5E}"/>
            </c:ext>
          </c:extLst>
        </c:ser>
        <c:dLbls>
          <c:showLegendKey val="0"/>
          <c:showVal val="0"/>
          <c:showCatName val="0"/>
          <c:showSerName val="0"/>
          <c:showPercent val="0"/>
          <c:showBubbleSize val="0"/>
        </c:dLbls>
        <c:gapWidth val="150"/>
        <c:axId val="402428352"/>
        <c:axId val="40330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EC90-47A8-9B49-EA1311C00F5E}"/>
            </c:ext>
          </c:extLst>
        </c:ser>
        <c:dLbls>
          <c:showLegendKey val="0"/>
          <c:showVal val="0"/>
          <c:showCatName val="0"/>
          <c:showSerName val="0"/>
          <c:showPercent val="0"/>
          <c:showBubbleSize val="0"/>
        </c:dLbls>
        <c:marker val="1"/>
        <c:smooth val="0"/>
        <c:axId val="402428352"/>
        <c:axId val="403308968"/>
      </c:lineChart>
      <c:dateAx>
        <c:axId val="402428352"/>
        <c:scaling>
          <c:orientation val="minMax"/>
        </c:scaling>
        <c:delete val="1"/>
        <c:axPos val="b"/>
        <c:numFmt formatCode="ge" sourceLinked="1"/>
        <c:majorTickMark val="none"/>
        <c:minorTickMark val="none"/>
        <c:tickLblPos val="none"/>
        <c:crossAx val="403308968"/>
        <c:crosses val="autoZero"/>
        <c:auto val="1"/>
        <c:lblOffset val="100"/>
        <c:baseTimeUnit val="years"/>
      </c:dateAx>
      <c:valAx>
        <c:axId val="40330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27.85</c:v>
                </c:pt>
                <c:pt idx="1">
                  <c:v>28.39</c:v>
                </c:pt>
                <c:pt idx="2">
                  <c:v>30.16</c:v>
                </c:pt>
                <c:pt idx="3">
                  <c:v>31.69</c:v>
                </c:pt>
                <c:pt idx="4">
                  <c:v>31.76</c:v>
                </c:pt>
              </c:numCache>
            </c:numRef>
          </c:val>
          <c:extLst xmlns:c16r2="http://schemas.microsoft.com/office/drawing/2015/06/chart">
            <c:ext xmlns:c16="http://schemas.microsoft.com/office/drawing/2014/chart" uri="{C3380CC4-5D6E-409C-BE32-E72D297353CC}">
              <c16:uniqueId val="{00000000-128D-42BC-AD2D-5813786D80D9}"/>
            </c:ext>
          </c:extLst>
        </c:ser>
        <c:dLbls>
          <c:showLegendKey val="0"/>
          <c:showVal val="0"/>
          <c:showCatName val="0"/>
          <c:showSerName val="0"/>
          <c:showPercent val="0"/>
          <c:showBubbleSize val="0"/>
        </c:dLbls>
        <c:gapWidth val="150"/>
        <c:axId val="403308576"/>
        <c:axId val="40330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128D-42BC-AD2D-5813786D80D9}"/>
            </c:ext>
          </c:extLst>
        </c:ser>
        <c:dLbls>
          <c:showLegendKey val="0"/>
          <c:showVal val="0"/>
          <c:showCatName val="0"/>
          <c:showSerName val="0"/>
          <c:showPercent val="0"/>
          <c:showBubbleSize val="0"/>
        </c:dLbls>
        <c:marker val="1"/>
        <c:smooth val="0"/>
        <c:axId val="403308576"/>
        <c:axId val="403309752"/>
      </c:lineChart>
      <c:dateAx>
        <c:axId val="403308576"/>
        <c:scaling>
          <c:orientation val="minMax"/>
        </c:scaling>
        <c:delete val="1"/>
        <c:axPos val="b"/>
        <c:numFmt formatCode="ge" sourceLinked="1"/>
        <c:majorTickMark val="none"/>
        <c:minorTickMark val="none"/>
        <c:tickLblPos val="none"/>
        <c:crossAx val="403309752"/>
        <c:crosses val="autoZero"/>
        <c:auto val="1"/>
        <c:lblOffset val="100"/>
        <c:baseTimeUnit val="years"/>
      </c:dateAx>
      <c:valAx>
        <c:axId val="40330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3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118.52</c:v>
                </c:pt>
                <c:pt idx="1">
                  <c:v>113.71</c:v>
                </c:pt>
                <c:pt idx="2">
                  <c:v>103.26</c:v>
                </c:pt>
                <c:pt idx="3">
                  <c:v>91.67</c:v>
                </c:pt>
                <c:pt idx="4">
                  <c:v>80.86</c:v>
                </c:pt>
              </c:numCache>
            </c:numRef>
          </c:val>
          <c:extLst xmlns:c16r2="http://schemas.microsoft.com/office/drawing/2015/06/chart">
            <c:ext xmlns:c16="http://schemas.microsoft.com/office/drawing/2014/chart" uri="{C3380CC4-5D6E-409C-BE32-E72D297353CC}">
              <c16:uniqueId val="{00000000-8E27-4ACB-BDA8-9A653A8CEABC}"/>
            </c:ext>
          </c:extLst>
        </c:ser>
        <c:dLbls>
          <c:showLegendKey val="0"/>
          <c:showVal val="0"/>
          <c:showCatName val="0"/>
          <c:showSerName val="0"/>
          <c:showPercent val="0"/>
          <c:showBubbleSize val="0"/>
        </c:dLbls>
        <c:gapWidth val="150"/>
        <c:axId val="403311320"/>
        <c:axId val="40331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8E27-4ACB-BDA8-9A653A8CEABC}"/>
            </c:ext>
          </c:extLst>
        </c:ser>
        <c:dLbls>
          <c:showLegendKey val="0"/>
          <c:showVal val="0"/>
          <c:showCatName val="0"/>
          <c:showSerName val="0"/>
          <c:showPercent val="0"/>
          <c:showBubbleSize val="0"/>
        </c:dLbls>
        <c:marker val="1"/>
        <c:smooth val="0"/>
        <c:axId val="403311320"/>
        <c:axId val="403313672"/>
      </c:lineChart>
      <c:dateAx>
        <c:axId val="403311320"/>
        <c:scaling>
          <c:orientation val="minMax"/>
        </c:scaling>
        <c:delete val="1"/>
        <c:axPos val="b"/>
        <c:numFmt formatCode="ge" sourceLinked="1"/>
        <c:majorTickMark val="none"/>
        <c:minorTickMark val="none"/>
        <c:tickLblPos val="none"/>
        <c:crossAx val="403313672"/>
        <c:crosses val="autoZero"/>
        <c:auto val="1"/>
        <c:lblOffset val="100"/>
        <c:baseTimeUnit val="years"/>
      </c:dateAx>
      <c:valAx>
        <c:axId val="403313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31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59.98</c:v>
                </c:pt>
                <c:pt idx="1">
                  <c:v>67.7</c:v>
                </c:pt>
                <c:pt idx="2">
                  <c:v>64.95</c:v>
                </c:pt>
                <c:pt idx="3">
                  <c:v>73.599999999999994</c:v>
                </c:pt>
                <c:pt idx="4">
                  <c:v>74.260000000000005</c:v>
                </c:pt>
              </c:numCache>
            </c:numRef>
          </c:val>
          <c:extLst xmlns:c16r2="http://schemas.microsoft.com/office/drawing/2015/06/chart">
            <c:ext xmlns:c16="http://schemas.microsoft.com/office/drawing/2014/chart" uri="{C3380CC4-5D6E-409C-BE32-E72D297353CC}">
              <c16:uniqueId val="{00000000-2603-4A4A-BCF3-2140CEC70F73}"/>
            </c:ext>
          </c:extLst>
        </c:ser>
        <c:dLbls>
          <c:showLegendKey val="0"/>
          <c:showVal val="0"/>
          <c:showCatName val="0"/>
          <c:showSerName val="0"/>
          <c:showPercent val="0"/>
          <c:showBubbleSize val="0"/>
        </c:dLbls>
        <c:gapWidth val="150"/>
        <c:axId val="403312888"/>
        <c:axId val="40331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2603-4A4A-BCF3-2140CEC70F73}"/>
            </c:ext>
          </c:extLst>
        </c:ser>
        <c:dLbls>
          <c:showLegendKey val="0"/>
          <c:showVal val="0"/>
          <c:showCatName val="0"/>
          <c:showSerName val="0"/>
          <c:showPercent val="0"/>
          <c:showBubbleSize val="0"/>
        </c:dLbls>
        <c:marker val="1"/>
        <c:smooth val="0"/>
        <c:axId val="403312888"/>
        <c:axId val="403314456"/>
      </c:lineChart>
      <c:dateAx>
        <c:axId val="403312888"/>
        <c:scaling>
          <c:orientation val="minMax"/>
        </c:scaling>
        <c:delete val="1"/>
        <c:axPos val="b"/>
        <c:numFmt formatCode="ge" sourceLinked="1"/>
        <c:majorTickMark val="none"/>
        <c:minorTickMark val="none"/>
        <c:tickLblPos val="none"/>
        <c:crossAx val="403314456"/>
        <c:crosses val="autoZero"/>
        <c:auto val="1"/>
        <c:lblOffset val="100"/>
        <c:baseTimeUnit val="years"/>
      </c:dateAx>
      <c:valAx>
        <c:axId val="403314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3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281.13</c:v>
                </c:pt>
                <c:pt idx="1">
                  <c:v>256.14999999999998</c:v>
                </c:pt>
                <c:pt idx="2">
                  <c:v>246.25</c:v>
                </c:pt>
                <c:pt idx="3">
                  <c:v>248.37</c:v>
                </c:pt>
                <c:pt idx="4">
                  <c:v>219.97</c:v>
                </c:pt>
              </c:numCache>
            </c:numRef>
          </c:val>
          <c:extLst xmlns:c16r2="http://schemas.microsoft.com/office/drawing/2015/06/chart">
            <c:ext xmlns:c16="http://schemas.microsoft.com/office/drawing/2014/chart" uri="{C3380CC4-5D6E-409C-BE32-E72D297353CC}">
              <c16:uniqueId val="{00000000-7C7B-4941-A222-C97AE8E2BA79}"/>
            </c:ext>
          </c:extLst>
        </c:ser>
        <c:dLbls>
          <c:showLegendKey val="0"/>
          <c:showVal val="0"/>
          <c:showCatName val="0"/>
          <c:showSerName val="0"/>
          <c:showPercent val="0"/>
          <c:showBubbleSize val="0"/>
        </c:dLbls>
        <c:gapWidth val="150"/>
        <c:axId val="403643312"/>
        <c:axId val="40364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7C7B-4941-A222-C97AE8E2BA79}"/>
            </c:ext>
          </c:extLst>
        </c:ser>
        <c:dLbls>
          <c:showLegendKey val="0"/>
          <c:showVal val="0"/>
          <c:showCatName val="0"/>
          <c:showSerName val="0"/>
          <c:showPercent val="0"/>
          <c:showBubbleSize val="0"/>
        </c:dLbls>
        <c:marker val="1"/>
        <c:smooth val="0"/>
        <c:axId val="403643312"/>
        <c:axId val="403641352"/>
      </c:lineChart>
      <c:dateAx>
        <c:axId val="403643312"/>
        <c:scaling>
          <c:orientation val="minMax"/>
        </c:scaling>
        <c:delete val="1"/>
        <c:axPos val="b"/>
        <c:numFmt formatCode="ge" sourceLinked="1"/>
        <c:majorTickMark val="none"/>
        <c:minorTickMark val="none"/>
        <c:tickLblPos val="none"/>
        <c:crossAx val="403641352"/>
        <c:crosses val="autoZero"/>
        <c:auto val="1"/>
        <c:lblOffset val="100"/>
        <c:baseTimeUnit val="years"/>
      </c:dateAx>
      <c:valAx>
        <c:axId val="403641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64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96.86</c:v>
                </c:pt>
                <c:pt idx="1">
                  <c:v>103.17</c:v>
                </c:pt>
                <c:pt idx="2">
                  <c:v>108.95</c:v>
                </c:pt>
                <c:pt idx="3">
                  <c:v>109.17</c:v>
                </c:pt>
                <c:pt idx="4">
                  <c:v>109.58</c:v>
                </c:pt>
              </c:numCache>
            </c:numRef>
          </c:val>
          <c:extLst xmlns:c16r2="http://schemas.microsoft.com/office/drawing/2015/06/chart">
            <c:ext xmlns:c16="http://schemas.microsoft.com/office/drawing/2014/chart" uri="{C3380CC4-5D6E-409C-BE32-E72D297353CC}">
              <c16:uniqueId val="{00000000-F575-4648-869F-1BA9FDA62AF6}"/>
            </c:ext>
          </c:extLst>
        </c:ser>
        <c:dLbls>
          <c:showLegendKey val="0"/>
          <c:showVal val="0"/>
          <c:showCatName val="0"/>
          <c:showSerName val="0"/>
          <c:showPercent val="0"/>
          <c:showBubbleSize val="0"/>
        </c:dLbls>
        <c:gapWidth val="150"/>
        <c:axId val="403636256"/>
        <c:axId val="40363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F575-4648-869F-1BA9FDA62AF6}"/>
            </c:ext>
          </c:extLst>
        </c:ser>
        <c:dLbls>
          <c:showLegendKey val="0"/>
          <c:showVal val="0"/>
          <c:showCatName val="0"/>
          <c:showSerName val="0"/>
          <c:showPercent val="0"/>
          <c:showBubbleSize val="0"/>
        </c:dLbls>
        <c:marker val="1"/>
        <c:smooth val="0"/>
        <c:axId val="403636256"/>
        <c:axId val="403639000"/>
      </c:lineChart>
      <c:dateAx>
        <c:axId val="403636256"/>
        <c:scaling>
          <c:orientation val="minMax"/>
        </c:scaling>
        <c:delete val="1"/>
        <c:axPos val="b"/>
        <c:numFmt formatCode="ge" sourceLinked="1"/>
        <c:majorTickMark val="none"/>
        <c:minorTickMark val="none"/>
        <c:tickLblPos val="none"/>
        <c:crossAx val="403639000"/>
        <c:crosses val="autoZero"/>
        <c:auto val="1"/>
        <c:lblOffset val="100"/>
        <c:baseTimeUnit val="years"/>
      </c:dateAx>
      <c:valAx>
        <c:axId val="40363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6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121.5</c:v>
                </c:pt>
                <c:pt idx="1">
                  <c:v>114.05</c:v>
                </c:pt>
                <c:pt idx="2">
                  <c:v>107.99</c:v>
                </c:pt>
                <c:pt idx="3">
                  <c:v>107.79</c:v>
                </c:pt>
                <c:pt idx="4">
                  <c:v>107.34</c:v>
                </c:pt>
              </c:numCache>
            </c:numRef>
          </c:val>
          <c:extLst xmlns:c16r2="http://schemas.microsoft.com/office/drawing/2015/06/chart">
            <c:ext xmlns:c16="http://schemas.microsoft.com/office/drawing/2014/chart" uri="{C3380CC4-5D6E-409C-BE32-E72D297353CC}">
              <c16:uniqueId val="{00000000-29FC-4A68-8A44-5A20F363622B}"/>
            </c:ext>
          </c:extLst>
        </c:ser>
        <c:dLbls>
          <c:showLegendKey val="0"/>
          <c:showVal val="0"/>
          <c:showCatName val="0"/>
          <c:showSerName val="0"/>
          <c:showPercent val="0"/>
          <c:showBubbleSize val="0"/>
        </c:dLbls>
        <c:gapWidth val="150"/>
        <c:axId val="403640568"/>
        <c:axId val="40364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29FC-4A68-8A44-5A20F363622B}"/>
            </c:ext>
          </c:extLst>
        </c:ser>
        <c:dLbls>
          <c:showLegendKey val="0"/>
          <c:showVal val="0"/>
          <c:showCatName val="0"/>
          <c:showSerName val="0"/>
          <c:showPercent val="0"/>
          <c:showBubbleSize val="0"/>
        </c:dLbls>
        <c:marker val="1"/>
        <c:smooth val="0"/>
        <c:axId val="403640568"/>
        <c:axId val="403640176"/>
      </c:lineChart>
      <c:dateAx>
        <c:axId val="403640568"/>
        <c:scaling>
          <c:orientation val="minMax"/>
        </c:scaling>
        <c:delete val="1"/>
        <c:axPos val="b"/>
        <c:numFmt formatCode="ge" sourceLinked="1"/>
        <c:majorTickMark val="none"/>
        <c:minorTickMark val="none"/>
        <c:tickLblPos val="none"/>
        <c:crossAx val="403640176"/>
        <c:crosses val="autoZero"/>
        <c:auto val="1"/>
        <c:lblOffset val="100"/>
        <c:baseTimeUnit val="years"/>
      </c:dateAx>
      <c:valAx>
        <c:axId val="40364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64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新潟県　加茂市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27270</v>
      </c>
      <c r="AM8" s="70"/>
      <c r="AN8" s="70"/>
      <c r="AO8" s="70"/>
      <c r="AP8" s="70"/>
      <c r="AQ8" s="70"/>
      <c r="AR8" s="70"/>
      <c r="AS8" s="70"/>
      <c r="AT8" s="66">
        <f>データ!$S$6</f>
        <v>133.72</v>
      </c>
      <c r="AU8" s="67"/>
      <c r="AV8" s="67"/>
      <c r="AW8" s="67"/>
      <c r="AX8" s="67"/>
      <c r="AY8" s="67"/>
      <c r="AZ8" s="67"/>
      <c r="BA8" s="67"/>
      <c r="BB8" s="69">
        <f>データ!$T$6</f>
        <v>203.93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69.069999999999993</v>
      </c>
      <c r="J10" s="67"/>
      <c r="K10" s="67"/>
      <c r="L10" s="67"/>
      <c r="M10" s="67"/>
      <c r="N10" s="67"/>
      <c r="O10" s="68"/>
      <c r="P10" s="69">
        <f>データ!$P$6</f>
        <v>99.56</v>
      </c>
      <c r="Q10" s="69"/>
      <c r="R10" s="69"/>
      <c r="S10" s="69"/>
      <c r="T10" s="69"/>
      <c r="U10" s="69"/>
      <c r="V10" s="69"/>
      <c r="W10" s="70">
        <f>データ!$Q$6</f>
        <v>2473</v>
      </c>
      <c r="X10" s="70"/>
      <c r="Y10" s="70"/>
      <c r="Z10" s="70"/>
      <c r="AA10" s="70"/>
      <c r="AB10" s="70"/>
      <c r="AC10" s="70"/>
      <c r="AD10" s="2"/>
      <c r="AE10" s="2"/>
      <c r="AF10" s="2"/>
      <c r="AG10" s="2"/>
      <c r="AH10" s="4"/>
      <c r="AI10" s="4"/>
      <c r="AJ10" s="4"/>
      <c r="AK10" s="4"/>
      <c r="AL10" s="70">
        <f>データ!$U$6</f>
        <v>26886</v>
      </c>
      <c r="AM10" s="70"/>
      <c r="AN10" s="70"/>
      <c r="AO10" s="70"/>
      <c r="AP10" s="70"/>
      <c r="AQ10" s="70"/>
      <c r="AR10" s="70"/>
      <c r="AS10" s="70"/>
      <c r="AT10" s="66">
        <f>データ!$V$6</f>
        <v>31.87</v>
      </c>
      <c r="AU10" s="67"/>
      <c r="AV10" s="67"/>
      <c r="AW10" s="67"/>
      <c r="AX10" s="67"/>
      <c r="AY10" s="67"/>
      <c r="AZ10" s="67"/>
      <c r="BA10" s="67"/>
      <c r="BB10" s="69">
        <f>データ!$W$6</f>
        <v>843.61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Uvo7JarC7J+Bx76YBCo8XKj7j80JhRj9xDZueeuJYAJKN7fe7x9VeSj11x17k0U538AGNS/tNPXyZ8kSjMZdA==" saltValue="hMihDofR6PPta+rZi9Zm6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152099</v>
      </c>
      <c r="D6" s="34">
        <f t="shared" si="3"/>
        <v>46</v>
      </c>
      <c r="E6" s="34">
        <f t="shared" si="3"/>
        <v>1</v>
      </c>
      <c r="F6" s="34">
        <f t="shared" si="3"/>
        <v>0</v>
      </c>
      <c r="G6" s="34">
        <f t="shared" si="3"/>
        <v>1</v>
      </c>
      <c r="H6" s="34" t="str">
        <f t="shared" si="3"/>
        <v>新潟県　加茂市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69.069999999999993</v>
      </c>
      <c r="P6" s="35">
        <f t="shared" si="3"/>
        <v>99.56</v>
      </c>
      <c r="Q6" s="35">
        <f t="shared" si="3"/>
        <v>2473</v>
      </c>
      <c r="R6" s="35">
        <f t="shared" si="3"/>
        <v>27270</v>
      </c>
      <c r="S6" s="35">
        <f t="shared" si="3"/>
        <v>133.72</v>
      </c>
      <c r="T6" s="35">
        <f t="shared" si="3"/>
        <v>203.93</v>
      </c>
      <c r="U6" s="35">
        <f t="shared" si="3"/>
        <v>26886</v>
      </c>
      <c r="V6" s="35">
        <f t="shared" si="3"/>
        <v>31.87</v>
      </c>
      <c r="W6" s="35">
        <f t="shared" si="3"/>
        <v>843.61</v>
      </c>
      <c r="X6" s="36">
        <f>IF(X7="",NA(),X7)</f>
        <v>99.62</v>
      </c>
      <c r="Y6" s="36">
        <f t="shared" ref="Y6:AG6" si="4">IF(Y7="",NA(),Y7)</f>
        <v>105.21</v>
      </c>
      <c r="Z6" s="36">
        <f t="shared" si="4"/>
        <v>110.68</v>
      </c>
      <c r="AA6" s="36">
        <f t="shared" si="4"/>
        <v>110.12</v>
      </c>
      <c r="AB6" s="36">
        <f t="shared" si="4"/>
        <v>111.48</v>
      </c>
      <c r="AC6" s="36">
        <f t="shared" si="4"/>
        <v>110.01</v>
      </c>
      <c r="AD6" s="36">
        <f t="shared" si="4"/>
        <v>111.21</v>
      </c>
      <c r="AE6" s="36">
        <f t="shared" si="4"/>
        <v>111.71</v>
      </c>
      <c r="AF6" s="36">
        <f t="shared" si="4"/>
        <v>110.05</v>
      </c>
      <c r="AG6" s="36">
        <f t="shared" si="4"/>
        <v>108.87</v>
      </c>
      <c r="AH6" s="35" t="str">
        <f>IF(AH7="","",IF(AH7="-","【-】","【"&amp;SUBSTITUTE(TEXT(AH7,"#,##0.00"),"-","△")&amp;"】"))</f>
        <v>【112.83】</v>
      </c>
      <c r="AI6" s="36">
        <f>IF(AI7="",NA(),AI7)</f>
        <v>118.52</v>
      </c>
      <c r="AJ6" s="36">
        <f t="shared" ref="AJ6:AR6" si="5">IF(AJ7="",NA(),AJ7)</f>
        <v>113.71</v>
      </c>
      <c r="AK6" s="36">
        <f t="shared" si="5"/>
        <v>103.26</v>
      </c>
      <c r="AL6" s="36">
        <f t="shared" si="5"/>
        <v>91.67</v>
      </c>
      <c r="AM6" s="36">
        <f t="shared" si="5"/>
        <v>80.86</v>
      </c>
      <c r="AN6" s="36">
        <f t="shared" si="5"/>
        <v>2.8</v>
      </c>
      <c r="AO6" s="36">
        <f t="shared" si="5"/>
        <v>1.93</v>
      </c>
      <c r="AP6" s="36">
        <f t="shared" si="5"/>
        <v>1.72</v>
      </c>
      <c r="AQ6" s="36">
        <f t="shared" si="5"/>
        <v>2.64</v>
      </c>
      <c r="AR6" s="36">
        <f t="shared" si="5"/>
        <v>3.16</v>
      </c>
      <c r="AS6" s="35" t="str">
        <f>IF(AS7="","",IF(AS7="-","【-】","【"&amp;SUBSTITUTE(TEXT(AS7,"#,##0.00"),"-","△")&amp;"】"))</f>
        <v>【1.05】</v>
      </c>
      <c r="AT6" s="36">
        <f>IF(AT7="",NA(),AT7)</f>
        <v>59.98</v>
      </c>
      <c r="AU6" s="36">
        <f t="shared" ref="AU6:BC6" si="6">IF(AU7="",NA(),AU7)</f>
        <v>67.7</v>
      </c>
      <c r="AV6" s="36">
        <f t="shared" si="6"/>
        <v>64.95</v>
      </c>
      <c r="AW6" s="36">
        <f t="shared" si="6"/>
        <v>73.599999999999994</v>
      </c>
      <c r="AX6" s="36">
        <f t="shared" si="6"/>
        <v>74.260000000000005</v>
      </c>
      <c r="AY6" s="36">
        <f t="shared" si="6"/>
        <v>381.53</v>
      </c>
      <c r="AZ6" s="36">
        <f t="shared" si="6"/>
        <v>391.54</v>
      </c>
      <c r="BA6" s="36">
        <f t="shared" si="6"/>
        <v>384.34</v>
      </c>
      <c r="BB6" s="36">
        <f t="shared" si="6"/>
        <v>359.47</v>
      </c>
      <c r="BC6" s="36">
        <f t="shared" si="6"/>
        <v>369.69</v>
      </c>
      <c r="BD6" s="35" t="str">
        <f>IF(BD7="","",IF(BD7="-","【-】","【"&amp;SUBSTITUTE(TEXT(BD7,"#,##0.00"),"-","△")&amp;"】"))</f>
        <v>【261.93】</v>
      </c>
      <c r="BE6" s="36">
        <f>IF(BE7="",NA(),BE7)</f>
        <v>281.13</v>
      </c>
      <c r="BF6" s="36">
        <f t="shared" ref="BF6:BN6" si="7">IF(BF7="",NA(),BF7)</f>
        <v>256.14999999999998</v>
      </c>
      <c r="BG6" s="36">
        <f t="shared" si="7"/>
        <v>246.25</v>
      </c>
      <c r="BH6" s="36">
        <f t="shared" si="7"/>
        <v>248.37</v>
      </c>
      <c r="BI6" s="36">
        <f t="shared" si="7"/>
        <v>219.97</v>
      </c>
      <c r="BJ6" s="36">
        <f t="shared" si="7"/>
        <v>393.27</v>
      </c>
      <c r="BK6" s="36">
        <f t="shared" si="7"/>
        <v>386.97</v>
      </c>
      <c r="BL6" s="36">
        <f t="shared" si="7"/>
        <v>380.58</v>
      </c>
      <c r="BM6" s="36">
        <f t="shared" si="7"/>
        <v>401.79</v>
      </c>
      <c r="BN6" s="36">
        <f t="shared" si="7"/>
        <v>402.99</v>
      </c>
      <c r="BO6" s="35" t="str">
        <f>IF(BO7="","",IF(BO7="-","【-】","【"&amp;SUBSTITUTE(TEXT(BO7,"#,##0.00"),"-","△")&amp;"】"))</f>
        <v>【270.46】</v>
      </c>
      <c r="BP6" s="36">
        <f>IF(BP7="",NA(),BP7)</f>
        <v>96.86</v>
      </c>
      <c r="BQ6" s="36">
        <f t="shared" ref="BQ6:BY6" si="8">IF(BQ7="",NA(),BQ7)</f>
        <v>103.17</v>
      </c>
      <c r="BR6" s="36">
        <f t="shared" si="8"/>
        <v>108.95</v>
      </c>
      <c r="BS6" s="36">
        <f t="shared" si="8"/>
        <v>109.17</v>
      </c>
      <c r="BT6" s="36">
        <f t="shared" si="8"/>
        <v>109.58</v>
      </c>
      <c r="BU6" s="36">
        <f t="shared" si="8"/>
        <v>100.47</v>
      </c>
      <c r="BV6" s="36">
        <f t="shared" si="8"/>
        <v>101.72</v>
      </c>
      <c r="BW6" s="36">
        <f t="shared" si="8"/>
        <v>102.38</v>
      </c>
      <c r="BX6" s="36">
        <f t="shared" si="8"/>
        <v>100.12</v>
      </c>
      <c r="BY6" s="36">
        <f t="shared" si="8"/>
        <v>98.66</v>
      </c>
      <c r="BZ6" s="35" t="str">
        <f>IF(BZ7="","",IF(BZ7="-","【-】","【"&amp;SUBSTITUTE(TEXT(BZ7,"#,##0.00"),"-","△")&amp;"】"))</f>
        <v>【103.91】</v>
      </c>
      <c r="CA6" s="36">
        <f>IF(CA7="",NA(),CA7)</f>
        <v>121.5</v>
      </c>
      <c r="CB6" s="36">
        <f t="shared" ref="CB6:CJ6" si="9">IF(CB7="",NA(),CB7)</f>
        <v>114.05</v>
      </c>
      <c r="CC6" s="36">
        <f t="shared" si="9"/>
        <v>107.99</v>
      </c>
      <c r="CD6" s="36">
        <f t="shared" si="9"/>
        <v>107.79</v>
      </c>
      <c r="CE6" s="36">
        <f t="shared" si="9"/>
        <v>107.34</v>
      </c>
      <c r="CF6" s="36">
        <f t="shared" si="9"/>
        <v>169.82</v>
      </c>
      <c r="CG6" s="36">
        <f t="shared" si="9"/>
        <v>168.2</v>
      </c>
      <c r="CH6" s="36">
        <f t="shared" si="9"/>
        <v>168.67</v>
      </c>
      <c r="CI6" s="36">
        <f t="shared" si="9"/>
        <v>174.97</v>
      </c>
      <c r="CJ6" s="36">
        <f t="shared" si="9"/>
        <v>178.59</v>
      </c>
      <c r="CK6" s="35" t="str">
        <f>IF(CK7="","",IF(CK7="-","【-】","【"&amp;SUBSTITUTE(TEXT(CK7,"#,##0.00"),"-","△")&amp;"】"))</f>
        <v>【167.11】</v>
      </c>
      <c r="CL6" s="36">
        <f>IF(CL7="",NA(),CL7)</f>
        <v>66.400000000000006</v>
      </c>
      <c r="CM6" s="36">
        <f t="shared" ref="CM6:CU6" si="10">IF(CM7="",NA(),CM7)</f>
        <v>67.39</v>
      </c>
      <c r="CN6" s="36">
        <f t="shared" si="10"/>
        <v>65.77</v>
      </c>
      <c r="CO6" s="36">
        <f t="shared" si="10"/>
        <v>66.400000000000006</v>
      </c>
      <c r="CP6" s="36">
        <f t="shared" si="10"/>
        <v>67.03</v>
      </c>
      <c r="CQ6" s="36">
        <f t="shared" si="10"/>
        <v>55.13</v>
      </c>
      <c r="CR6" s="36">
        <f t="shared" si="10"/>
        <v>54.77</v>
      </c>
      <c r="CS6" s="36">
        <f t="shared" si="10"/>
        <v>54.92</v>
      </c>
      <c r="CT6" s="36">
        <f t="shared" si="10"/>
        <v>55.63</v>
      </c>
      <c r="CU6" s="36">
        <f t="shared" si="10"/>
        <v>55.03</v>
      </c>
      <c r="CV6" s="35" t="str">
        <f>IF(CV7="","",IF(CV7="-","【-】","【"&amp;SUBSTITUTE(TEXT(CV7,"#,##0.00"),"-","△")&amp;"】"))</f>
        <v>【60.27】</v>
      </c>
      <c r="CW6" s="36">
        <f>IF(CW7="",NA(),CW7)</f>
        <v>72.64</v>
      </c>
      <c r="CX6" s="36">
        <f t="shared" ref="CX6:DF6" si="11">IF(CX7="",NA(),CX7)</f>
        <v>70.569999999999993</v>
      </c>
      <c r="CY6" s="36">
        <f t="shared" si="11"/>
        <v>71.87</v>
      </c>
      <c r="CZ6" s="36">
        <f t="shared" si="11"/>
        <v>71.67</v>
      </c>
      <c r="DA6" s="36">
        <f t="shared" si="11"/>
        <v>70.06</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57.28</v>
      </c>
      <c r="DI6" s="36">
        <f t="shared" ref="DI6:DQ6" si="12">IF(DI7="",NA(),DI7)</f>
        <v>58.79</v>
      </c>
      <c r="DJ6" s="36">
        <f t="shared" si="12"/>
        <v>59.82</v>
      </c>
      <c r="DK6" s="36">
        <f t="shared" si="12"/>
        <v>59.45</v>
      </c>
      <c r="DL6" s="36">
        <f t="shared" si="12"/>
        <v>61.05</v>
      </c>
      <c r="DM6" s="36">
        <f t="shared" si="12"/>
        <v>46.66</v>
      </c>
      <c r="DN6" s="36">
        <f t="shared" si="12"/>
        <v>47.46</v>
      </c>
      <c r="DO6" s="36">
        <f t="shared" si="12"/>
        <v>48.49</v>
      </c>
      <c r="DP6" s="36">
        <f t="shared" si="12"/>
        <v>48.05</v>
      </c>
      <c r="DQ6" s="36">
        <f t="shared" si="12"/>
        <v>48.87</v>
      </c>
      <c r="DR6" s="35" t="str">
        <f>IF(DR7="","",IF(DR7="-","【-】","【"&amp;SUBSTITUTE(TEXT(DR7,"#,##0.00"),"-","△")&amp;"】"))</f>
        <v>【48.85】</v>
      </c>
      <c r="DS6" s="36">
        <f>IF(DS7="",NA(),DS7)</f>
        <v>27.85</v>
      </c>
      <c r="DT6" s="36">
        <f t="shared" ref="DT6:EB6" si="13">IF(DT7="",NA(),DT7)</f>
        <v>28.39</v>
      </c>
      <c r="DU6" s="36">
        <f t="shared" si="13"/>
        <v>30.16</v>
      </c>
      <c r="DV6" s="36">
        <f t="shared" si="13"/>
        <v>31.69</v>
      </c>
      <c r="DW6" s="36">
        <f t="shared" si="13"/>
        <v>31.76</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0.22</v>
      </c>
      <c r="EE6" s="36">
        <f t="shared" ref="EE6:EM6" si="14">IF(EE7="",NA(),EE7)</f>
        <v>0.21</v>
      </c>
      <c r="EF6" s="36">
        <f t="shared" si="14"/>
        <v>0.99</v>
      </c>
      <c r="EG6" s="36">
        <f t="shared" si="14"/>
        <v>0.13</v>
      </c>
      <c r="EH6" s="36">
        <f t="shared" si="14"/>
        <v>0.19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152099</v>
      </c>
      <c r="D7" s="38">
        <v>46</v>
      </c>
      <c r="E7" s="38">
        <v>1</v>
      </c>
      <c r="F7" s="38">
        <v>0</v>
      </c>
      <c r="G7" s="38">
        <v>1</v>
      </c>
      <c r="H7" s="38" t="s">
        <v>93</v>
      </c>
      <c r="I7" s="38" t="s">
        <v>94</v>
      </c>
      <c r="J7" s="38" t="s">
        <v>95</v>
      </c>
      <c r="K7" s="38" t="s">
        <v>96</v>
      </c>
      <c r="L7" s="38" t="s">
        <v>97</v>
      </c>
      <c r="M7" s="38" t="s">
        <v>98</v>
      </c>
      <c r="N7" s="39" t="s">
        <v>99</v>
      </c>
      <c r="O7" s="39">
        <v>69.069999999999993</v>
      </c>
      <c r="P7" s="39">
        <v>99.56</v>
      </c>
      <c r="Q7" s="39">
        <v>2473</v>
      </c>
      <c r="R7" s="39">
        <v>27270</v>
      </c>
      <c r="S7" s="39">
        <v>133.72</v>
      </c>
      <c r="T7" s="39">
        <v>203.93</v>
      </c>
      <c r="U7" s="39">
        <v>26886</v>
      </c>
      <c r="V7" s="39">
        <v>31.87</v>
      </c>
      <c r="W7" s="39">
        <v>843.61</v>
      </c>
      <c r="X7" s="39">
        <v>99.62</v>
      </c>
      <c r="Y7" s="39">
        <v>105.21</v>
      </c>
      <c r="Z7" s="39">
        <v>110.68</v>
      </c>
      <c r="AA7" s="39">
        <v>110.12</v>
      </c>
      <c r="AB7" s="39">
        <v>111.48</v>
      </c>
      <c r="AC7" s="39">
        <v>110.01</v>
      </c>
      <c r="AD7" s="39">
        <v>111.21</v>
      </c>
      <c r="AE7" s="39">
        <v>111.71</v>
      </c>
      <c r="AF7" s="39">
        <v>110.05</v>
      </c>
      <c r="AG7" s="39">
        <v>108.87</v>
      </c>
      <c r="AH7" s="39">
        <v>112.83</v>
      </c>
      <c r="AI7" s="39">
        <v>118.52</v>
      </c>
      <c r="AJ7" s="39">
        <v>113.71</v>
      </c>
      <c r="AK7" s="39">
        <v>103.26</v>
      </c>
      <c r="AL7" s="39">
        <v>91.67</v>
      </c>
      <c r="AM7" s="39">
        <v>80.86</v>
      </c>
      <c r="AN7" s="39">
        <v>2.8</v>
      </c>
      <c r="AO7" s="39">
        <v>1.93</v>
      </c>
      <c r="AP7" s="39">
        <v>1.72</v>
      </c>
      <c r="AQ7" s="39">
        <v>2.64</v>
      </c>
      <c r="AR7" s="39">
        <v>3.16</v>
      </c>
      <c r="AS7" s="39">
        <v>1.05</v>
      </c>
      <c r="AT7" s="39">
        <v>59.98</v>
      </c>
      <c r="AU7" s="39">
        <v>67.7</v>
      </c>
      <c r="AV7" s="39">
        <v>64.95</v>
      </c>
      <c r="AW7" s="39">
        <v>73.599999999999994</v>
      </c>
      <c r="AX7" s="39">
        <v>74.260000000000005</v>
      </c>
      <c r="AY7" s="39">
        <v>381.53</v>
      </c>
      <c r="AZ7" s="39">
        <v>391.54</v>
      </c>
      <c r="BA7" s="39">
        <v>384.34</v>
      </c>
      <c r="BB7" s="39">
        <v>359.47</v>
      </c>
      <c r="BC7" s="39">
        <v>369.69</v>
      </c>
      <c r="BD7" s="39">
        <v>261.93</v>
      </c>
      <c r="BE7" s="39">
        <v>281.13</v>
      </c>
      <c r="BF7" s="39">
        <v>256.14999999999998</v>
      </c>
      <c r="BG7" s="39">
        <v>246.25</v>
      </c>
      <c r="BH7" s="39">
        <v>248.37</v>
      </c>
      <c r="BI7" s="39">
        <v>219.97</v>
      </c>
      <c r="BJ7" s="39">
        <v>393.27</v>
      </c>
      <c r="BK7" s="39">
        <v>386.97</v>
      </c>
      <c r="BL7" s="39">
        <v>380.58</v>
      </c>
      <c r="BM7" s="39">
        <v>401.79</v>
      </c>
      <c r="BN7" s="39">
        <v>402.99</v>
      </c>
      <c r="BO7" s="39">
        <v>270.45999999999998</v>
      </c>
      <c r="BP7" s="39">
        <v>96.86</v>
      </c>
      <c r="BQ7" s="39">
        <v>103.17</v>
      </c>
      <c r="BR7" s="39">
        <v>108.95</v>
      </c>
      <c r="BS7" s="39">
        <v>109.17</v>
      </c>
      <c r="BT7" s="39">
        <v>109.58</v>
      </c>
      <c r="BU7" s="39">
        <v>100.47</v>
      </c>
      <c r="BV7" s="39">
        <v>101.72</v>
      </c>
      <c r="BW7" s="39">
        <v>102.38</v>
      </c>
      <c r="BX7" s="39">
        <v>100.12</v>
      </c>
      <c r="BY7" s="39">
        <v>98.66</v>
      </c>
      <c r="BZ7" s="39">
        <v>103.91</v>
      </c>
      <c r="CA7" s="39">
        <v>121.5</v>
      </c>
      <c r="CB7" s="39">
        <v>114.05</v>
      </c>
      <c r="CC7" s="39">
        <v>107.99</v>
      </c>
      <c r="CD7" s="39">
        <v>107.79</v>
      </c>
      <c r="CE7" s="39">
        <v>107.34</v>
      </c>
      <c r="CF7" s="39">
        <v>169.82</v>
      </c>
      <c r="CG7" s="39">
        <v>168.2</v>
      </c>
      <c r="CH7" s="39">
        <v>168.67</v>
      </c>
      <c r="CI7" s="39">
        <v>174.97</v>
      </c>
      <c r="CJ7" s="39">
        <v>178.59</v>
      </c>
      <c r="CK7" s="39">
        <v>167.11</v>
      </c>
      <c r="CL7" s="39">
        <v>66.400000000000006</v>
      </c>
      <c r="CM7" s="39">
        <v>67.39</v>
      </c>
      <c r="CN7" s="39">
        <v>65.77</v>
      </c>
      <c r="CO7" s="39">
        <v>66.400000000000006</v>
      </c>
      <c r="CP7" s="39">
        <v>67.03</v>
      </c>
      <c r="CQ7" s="39">
        <v>55.13</v>
      </c>
      <c r="CR7" s="39">
        <v>54.77</v>
      </c>
      <c r="CS7" s="39">
        <v>54.92</v>
      </c>
      <c r="CT7" s="39">
        <v>55.63</v>
      </c>
      <c r="CU7" s="39">
        <v>55.03</v>
      </c>
      <c r="CV7" s="39">
        <v>60.27</v>
      </c>
      <c r="CW7" s="39">
        <v>72.64</v>
      </c>
      <c r="CX7" s="39">
        <v>70.569999999999993</v>
      </c>
      <c r="CY7" s="39">
        <v>71.87</v>
      </c>
      <c r="CZ7" s="39">
        <v>71.67</v>
      </c>
      <c r="DA7" s="39">
        <v>70.06</v>
      </c>
      <c r="DB7" s="39">
        <v>83</v>
      </c>
      <c r="DC7" s="39">
        <v>82.89</v>
      </c>
      <c r="DD7" s="39">
        <v>82.66</v>
      </c>
      <c r="DE7" s="39">
        <v>82.04</v>
      </c>
      <c r="DF7" s="39">
        <v>81.900000000000006</v>
      </c>
      <c r="DG7" s="39">
        <v>89.92</v>
      </c>
      <c r="DH7" s="39">
        <v>57.28</v>
      </c>
      <c r="DI7" s="39">
        <v>58.79</v>
      </c>
      <c r="DJ7" s="39">
        <v>59.82</v>
      </c>
      <c r="DK7" s="39">
        <v>59.45</v>
      </c>
      <c r="DL7" s="39">
        <v>61.05</v>
      </c>
      <c r="DM7" s="39">
        <v>46.66</v>
      </c>
      <c r="DN7" s="39">
        <v>47.46</v>
      </c>
      <c r="DO7" s="39">
        <v>48.49</v>
      </c>
      <c r="DP7" s="39">
        <v>48.05</v>
      </c>
      <c r="DQ7" s="39">
        <v>48.87</v>
      </c>
      <c r="DR7" s="39">
        <v>48.85</v>
      </c>
      <c r="DS7" s="39">
        <v>27.85</v>
      </c>
      <c r="DT7" s="39">
        <v>28.39</v>
      </c>
      <c r="DU7" s="39">
        <v>30.16</v>
      </c>
      <c r="DV7" s="39">
        <v>31.69</v>
      </c>
      <c r="DW7" s="39">
        <v>31.76</v>
      </c>
      <c r="DX7" s="39">
        <v>9.85</v>
      </c>
      <c r="DY7" s="39">
        <v>9.7100000000000009</v>
      </c>
      <c r="DZ7" s="39">
        <v>12.79</v>
      </c>
      <c r="EA7" s="39">
        <v>13.39</v>
      </c>
      <c r="EB7" s="39">
        <v>14.85</v>
      </c>
      <c r="EC7" s="39">
        <v>17.8</v>
      </c>
      <c r="ED7" s="39">
        <v>0.22</v>
      </c>
      <c r="EE7" s="39">
        <v>0.21</v>
      </c>
      <c r="EF7" s="39">
        <v>0.99</v>
      </c>
      <c r="EG7" s="39">
        <v>0.13</v>
      </c>
      <c r="EH7" s="39">
        <v>0.19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水道局　佐藤</cp:lastModifiedBy>
  <cp:lastPrinted>2020-01-28T04:30:57Z</cp:lastPrinted>
  <dcterms:created xsi:type="dcterms:W3CDTF">2019-12-05T04:13:56Z</dcterms:created>
  <dcterms:modified xsi:type="dcterms:W3CDTF">2020-01-28T07:09:42Z</dcterms:modified>
  <cp:category/>
</cp:coreProperties>
</file>