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加茂市（46水道）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<sst xmlns="http://schemas.openxmlformats.org/spreadsheetml/2006/main" count="232" uniqueCount="120">
  <si>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</si>
  <si>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</si>
  <si>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</si>
  <si>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</si>
  <si>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</si>
  <si>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</si>
  <si>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</si>
  <si>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</si>
  <si>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</si>
  <si>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</si>
  <si>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</si>
  <si>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</si>
  <si>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</si>
  <si>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</si>
  <si>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</si>
  <si>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</si>
  <si>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</si>
  <si>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</si>
  <si>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</si>
  <si>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</si>
  <si>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</si>
  <si>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</si>
  <si>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</si>
  <si>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</si>
  <si>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</si>
  <si>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</si>
  <si>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</si>
  <si>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</si>
  <si>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</si>
  <si>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</si>
  <si>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</si>
  <si>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</si>
  <si>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</si>
  <si>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</si>
  <si>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</si>
  <si>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</si>
  <si>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</si>
  <si>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</si>
  <si>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</si>
  <si>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</si>
  <si>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</si>
  <si>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</si>
  <si>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</si>
  <si>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</si>
  <si>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</si>
  <si>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</si>
  <si>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</si>
  <si>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</si>
  <si>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</si>
  <si>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</si>
  <si>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</si>
  <si>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</si>
  <si>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</si>
  <si>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</si>
  <si>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</si>
  <si>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</si>
  <si>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</si>
  <si>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</si>
  <si>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</si>
  <si>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</si>
  <si>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</si>
  <si>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</si>
  <si>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</si>
  <si>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</si>
  <si>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</si>
  <si>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</si>
  <si>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</si>
  <si>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</si>
  <si>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</si>
  <si>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</si>
  <si>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</si>
  <si>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</si>
  <si>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</si>
  <si>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</si>
  <si>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</si>
  <si>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</si>
  <si>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</si>
  <si>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</si>
  <si>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</si>
  <si>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</si>
  <si>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</si>
  <si>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</si>
  <si>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</si>
  <si>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</si>
  <si>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</si>
  <si>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</si>
  <si>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</si>
  <si>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</si>
  <si>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</si>
  <si>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</si>
  <si>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</si>
  <si>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</si>
  <si>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</si>
  <si>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</si>
  <si>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</si>
  <si>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</si>
  <si>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</si>
  <si>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</si>
  <si>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</si>
  <si>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</si>
  <si>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</si>
  <si>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</si>
  <si>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</si>
  <si>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</si>
  <si>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</si>
  <si>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新潟県　加茂市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</si>
  <si>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</si>
  <si>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</si>
  <si>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</si>
  <si>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</si>
  <si>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</si>
  <si>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</si>
  <si>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</si>
  <si>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</si>
  <si>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</si>
  <si>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</si>
  <si>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</si>
  <si>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経常収支比率と料金回収率は、いずれも昨年度から100%を超えており、28年度も比率は上昇し右肩上がりとなっている。その結果、累積欠損金も減少傾向にある。
　支出項目で大きなウエイトを占める企業債償還金も減少し始め、新規の起債も必要に応じ利用したり、施設の更新を先送り等により対処しており、企業債残高も減少してきている。</t>
    <rPh sb="1" eb="3">
      <t>ケイジョウ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9" eb="21">
      <t>サクネン</t>
    </rPh>
    <rPh sb="21" eb="22">
      <t>ド</t>
    </rPh>
    <rPh sb="29" eb="30">
      <t>コ</t>
    </rPh>
    <rPh sb="37" eb="39">
      <t>ネンド</t>
    </rPh>
    <rPh sb="40" eb="42">
      <t>ヒリツ</t>
    </rPh>
    <rPh sb="43" eb="45">
      <t>ジョウショウ</t>
    </rPh>
    <rPh sb="46" eb="48">
      <t>ミギカタ</t>
    </rPh>
    <rPh sb="48" eb="49">
      <t>ア</t>
    </rPh>
    <rPh sb="60" eb="62">
      <t>ケッカ</t>
    </rPh>
    <rPh sb="63" eb="65">
      <t>ルイセキ</t>
    </rPh>
    <rPh sb="65" eb="68">
      <t>ケッソンキン</t>
    </rPh>
    <rPh sb="69" eb="71">
      <t>ゲンショウ</t>
    </rPh>
    <rPh sb="71" eb="73">
      <t>ケイコウ</t>
    </rPh>
    <rPh sb="79" eb="81">
      <t>シシュツ</t>
    </rPh>
    <rPh sb="81" eb="83">
      <t>コウモク</t>
    </rPh>
    <rPh sb="84" eb="85">
      <t>オオ</t>
    </rPh>
    <rPh sb="92" eb="93">
      <t>シ</t>
    </rPh>
    <rPh sb="95" eb="97">
      <t>キギョウ</t>
    </rPh>
    <rPh sb="97" eb="98">
      <t>サイ</t>
    </rPh>
    <rPh sb="98" eb="101">
      <t>ショウカンキン</t>
    </rPh>
    <rPh sb="102" eb="104">
      <t>ゲンショウ</t>
    </rPh>
    <rPh sb="105" eb="106">
      <t>ハジ</t>
    </rPh>
    <rPh sb="108" eb="110">
      <t>シンキ</t>
    </rPh>
    <rPh sb="111" eb="113">
      <t>キサイ</t>
    </rPh>
    <rPh sb="114" eb="116">
      <t>ヒツヨウ</t>
    </rPh>
    <rPh sb="117" eb="118">
      <t>オウ</t>
    </rPh>
    <rPh sb="119" eb="121">
      <t>リヨウ</t>
    </rPh>
    <rPh sb="125" eb="127">
      <t>シセツ</t>
    </rPh>
    <rPh sb="128" eb="130">
      <t>コウシン</t>
    </rPh>
    <rPh sb="131" eb="133">
      <t>サキオク</t>
    </rPh>
    <rPh sb="134" eb="135">
      <t>トウ</t>
    </rPh>
    <rPh sb="138" eb="140">
      <t>タイショ</t>
    </rPh>
    <rPh sb="145" eb="147">
      <t>キギョウ</t>
    </rPh>
    <rPh sb="147" eb="148">
      <t>サイ</t>
    </rPh>
    <rPh sb="148" eb="150">
      <t>ザンダカ</t>
    </rPh>
    <rPh sb="151" eb="153">
      <t>ゲンショウ</t>
    </rPh>
    <phoneticPr fontId="4"/>
  </si>
  <si>
    <t>　この先、給水人口の減少等により給水収益の減少が見込まれる中、今後、水道施設の更新対策が必要となってくるが、企業債償還額も減少することから、財政状況を考慮しながら、投資採算性を踏まえた長期的な視点での事業執行が望まれる。</t>
    <rPh sb="3" eb="4">
      <t>サキ</t>
    </rPh>
    <rPh sb="5" eb="7">
      <t>キュウスイ</t>
    </rPh>
    <rPh sb="7" eb="9">
      <t>ジンコウ</t>
    </rPh>
    <rPh sb="10" eb="12">
      <t>ゲンショウ</t>
    </rPh>
    <rPh sb="12" eb="13">
      <t>トウ</t>
    </rPh>
    <rPh sb="16" eb="18">
      <t>キュウスイ</t>
    </rPh>
    <rPh sb="18" eb="20">
      <t>シュウエキ</t>
    </rPh>
    <rPh sb="21" eb="23">
      <t>ゲンショウ</t>
    </rPh>
    <rPh sb="24" eb="26">
      <t>ミコ</t>
    </rPh>
    <rPh sb="29" eb="30">
      <t>ナカ</t>
    </rPh>
    <rPh sb="31" eb="33">
      <t>コンゴ</t>
    </rPh>
    <rPh sb="34" eb="36">
      <t>スイドウ</t>
    </rPh>
    <rPh sb="36" eb="38">
      <t>シセツ</t>
    </rPh>
    <rPh sb="39" eb="41">
      <t>コウシン</t>
    </rPh>
    <rPh sb="41" eb="43">
      <t>タイサク</t>
    </rPh>
    <rPh sb="44" eb="46">
      <t>ヒツヨウ</t>
    </rPh>
    <rPh sb="54" eb="56">
      <t>キギョウ</t>
    </rPh>
    <rPh sb="56" eb="57">
      <t>サイ</t>
    </rPh>
    <rPh sb="57" eb="59">
      <t>ショウカン</t>
    </rPh>
    <rPh sb="59" eb="60">
      <t>ガク</t>
    </rPh>
    <rPh sb="61" eb="63">
      <t>ゲンショウ</t>
    </rPh>
    <rPh sb="70" eb="72">
      <t>ザイセイ</t>
    </rPh>
    <rPh sb="72" eb="74">
      <t>ジョウキョウ</t>
    </rPh>
    <rPh sb="75" eb="77">
      <t>コウリョ</t>
    </rPh>
    <rPh sb="82" eb="84">
      <t>トウシ</t>
    </rPh>
    <rPh sb="84" eb="87">
      <t>サイサンセイ</t>
    </rPh>
    <rPh sb="88" eb="89">
      <t>フ</t>
    </rPh>
    <rPh sb="92" eb="95">
      <t>チョウキテキ</t>
    </rPh>
    <rPh sb="96" eb="98">
      <t>シテン</t>
    </rPh>
    <rPh sb="100" eb="102">
      <t>ジギョウ</t>
    </rPh>
    <rPh sb="102" eb="104">
      <t>シッコウ</t>
    </rPh>
    <rPh sb="105" eb="106">
      <t>ノゾ</t>
    </rPh>
    <phoneticPr fontId="4"/>
  </si>
  <si>
    <t>　28年度は著しく老朽化が進んだ管を対象に、かつ、財政状況を考慮したうえで、配水管の布設替工事を実施した。それにより管路更新率が向上したが、依然、多くの管で老朽化が進んでおり、管路経年化率が高い状況にある。
　更新のための財源を確保しながら、計画的で効率的な更新に取り組む必要がある。</t>
    <rPh sb="3" eb="5">
      <t>ネンド</t>
    </rPh>
    <rPh sb="6" eb="7">
      <t>イチジル</t>
    </rPh>
    <rPh sb="9" eb="12">
      <t>ロウキュウカ</t>
    </rPh>
    <rPh sb="13" eb="14">
      <t>スス</t>
    </rPh>
    <rPh sb="16" eb="17">
      <t>カン</t>
    </rPh>
    <rPh sb="18" eb="20">
      <t>タイショウ</t>
    </rPh>
    <rPh sb="25" eb="27">
      <t>ザイセイ</t>
    </rPh>
    <rPh sb="27" eb="29">
      <t>ジョウキョウ</t>
    </rPh>
    <rPh sb="30" eb="32">
      <t>コウリョ</t>
    </rPh>
    <rPh sb="38" eb="41">
      <t>ハイスイカン</t>
    </rPh>
    <rPh sb="42" eb="44">
      <t>フセツ</t>
    </rPh>
    <rPh sb="44" eb="45">
      <t>カ</t>
    </rPh>
    <rPh sb="45" eb="47">
      <t>コウジ</t>
    </rPh>
    <rPh sb="48" eb="50">
      <t>ジッシ</t>
    </rPh>
    <rPh sb="58" eb="60">
      <t>カンロ</t>
    </rPh>
    <rPh sb="60" eb="62">
      <t>コウシン</t>
    </rPh>
    <rPh sb="62" eb="63">
      <t>リツ</t>
    </rPh>
    <rPh sb="64" eb="66">
      <t>コウジョウ</t>
    </rPh>
    <rPh sb="70" eb="72">
      <t>イゼン</t>
    </rPh>
    <rPh sb="73" eb="74">
      <t>オオ</t>
    </rPh>
    <rPh sb="76" eb="77">
      <t>カン</t>
    </rPh>
    <rPh sb="78" eb="81">
      <t>ロウキュウカ</t>
    </rPh>
    <rPh sb="82" eb="83">
      <t>スス</t>
    </rPh>
    <rPh sb="88" eb="90">
      <t>カンロ</t>
    </rPh>
    <rPh sb="90" eb="92">
      <t>ケイネン</t>
    </rPh>
    <rPh sb="92" eb="93">
      <t>カ</t>
    </rPh>
    <rPh sb="93" eb="94">
      <t>リツ</t>
    </rPh>
    <rPh sb="95" eb="96">
      <t>タカ</t>
    </rPh>
    <rPh sb="97" eb="99">
      <t>ジョウキョウ</t>
    </rPh>
    <rPh sb="105" eb="107">
      <t>コウシン</t>
    </rPh>
    <rPh sb="111" eb="113">
      <t>ザイゲン</t>
    </rPh>
    <rPh sb="114" eb="116">
      <t>カクホ</t>
    </rPh>
    <rPh sb="121" eb="124">
      <t>ケイカクテキ</t>
    </rPh>
    <rPh sb="125" eb="128">
      <t>コウリツテキ</t>
    </rPh>
    <rPh sb="129" eb="131">
      <t>コウシン</t>
    </rPh>
    <rPh sb="132" eb="133">
      <t>ト</t>
    </rPh>
    <rPh sb="134" eb="135">
      <t>ク</t>
    </rPh>
    <rPh sb="136" eb="13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</si>
</sst>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0.12</c:v>
                </c:pt>
                <c:pt idx="2">
                  <c:v>0.22</c:v>
                </c:pt>
                <c:pt idx="3">
                  <c:v>0.21</c:v>
                </c:pt>
                <c:pt idx="4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20752"/>
        <c:axId val="23134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0752"/>
        <c:axId val="231347992"/>
      </c:lineChart>
      <c:dateAx>
        <c:axId val="23002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347992"/>
        <c:crosses val="autoZero"/>
        <c:auto val="1"/>
        <c:lblOffset val="100"/>
        <c:baseTimeUnit val="years"/>
      </c:dateAx>
      <c:valAx>
        <c:axId val="23134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02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69.23</c:v>
                </c:pt>
                <c:pt idx="1">
                  <c:v>67.930000000000007</c:v>
                </c:pt>
                <c:pt idx="2">
                  <c:v>66.400000000000006</c:v>
                </c:pt>
                <c:pt idx="3">
                  <c:v>67.39</c:v>
                </c:pt>
                <c:pt idx="4">
                  <c:v>65.77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27192"/>
        <c:axId val="29652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27192"/>
        <c:axId val="296526800"/>
      </c:lineChart>
      <c:dateAx>
        <c:axId val="29652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26800"/>
        <c:crosses val="autoZero"/>
        <c:auto val="1"/>
        <c:lblOffset val="100"/>
        <c:baseTimeUnit val="years"/>
      </c:dateAx>
      <c:valAx>
        <c:axId val="29652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2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72.66</c:v>
                </c:pt>
                <c:pt idx="1">
                  <c:v>71.83</c:v>
                </c:pt>
                <c:pt idx="2">
                  <c:v>72.64</c:v>
                </c:pt>
                <c:pt idx="3">
                  <c:v>70.569999999999993</c:v>
                </c:pt>
                <c:pt idx="4">
                  <c:v>71.87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27976"/>
        <c:axId val="29652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27976"/>
        <c:axId val="296528368"/>
      </c:lineChart>
      <c:dateAx>
        <c:axId val="296527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28368"/>
        <c:crosses val="autoZero"/>
        <c:auto val="1"/>
        <c:lblOffset val="100"/>
        <c:baseTimeUnit val="years"/>
      </c:dateAx>
      <c:valAx>
        <c:axId val="29652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2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87.73</c:v>
                </c:pt>
                <c:pt idx="1">
                  <c:v>84.91</c:v>
                </c:pt>
                <c:pt idx="2">
                  <c:v>99.62</c:v>
                </c:pt>
                <c:pt idx="3">
                  <c:v>105.21</c:v>
                </c:pt>
                <c:pt idx="4">
                  <c:v>110.68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48384"/>
        <c:axId val="23134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8384"/>
        <c:axId val="231349560"/>
      </c:lineChart>
      <c:dateAx>
        <c:axId val="2313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349560"/>
        <c:crosses val="autoZero"/>
        <c:auto val="1"/>
        <c:lblOffset val="100"/>
        <c:baseTimeUnit val="years"/>
      </c:dateAx>
      <c:valAx>
        <c:axId val="231349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34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53.21</c:v>
                </c:pt>
                <c:pt idx="1">
                  <c:v>55.29</c:v>
                </c:pt>
                <c:pt idx="2">
                  <c:v>57.28</c:v>
                </c:pt>
                <c:pt idx="3">
                  <c:v>58.79</c:v>
                </c:pt>
                <c:pt idx="4">
                  <c:v>59.82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36320"/>
        <c:axId val="29593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6320"/>
        <c:axId val="295937104"/>
      </c:lineChart>
      <c:dateAx>
        <c:axId val="2959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937104"/>
        <c:crosses val="autoZero"/>
        <c:auto val="1"/>
        <c:lblOffset val="100"/>
        <c:baseTimeUnit val="years"/>
      </c:dateAx>
      <c:valAx>
        <c:axId val="29593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9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25.27</c:v>
                </c:pt>
                <c:pt idx="1">
                  <c:v>26.95</c:v>
                </c:pt>
                <c:pt idx="2">
                  <c:v>27.85</c:v>
                </c:pt>
                <c:pt idx="3">
                  <c:v>28.39</c:v>
                </c:pt>
                <c:pt idx="4">
                  <c:v>30.16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35928"/>
        <c:axId val="29593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5928"/>
        <c:axId val="295936712"/>
      </c:lineChart>
      <c:dateAx>
        <c:axId val="295935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936712"/>
        <c:crosses val="autoZero"/>
        <c:auto val="1"/>
        <c:lblOffset val="100"/>
        <c:baseTimeUnit val="years"/>
      </c:dateAx>
      <c:valAx>
        <c:axId val="29593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935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411.25</c:v>
                </c:pt>
                <c:pt idx="1">
                  <c:v>445.68</c:v>
                </c:pt>
                <c:pt idx="2">
                  <c:v>118.52</c:v>
                </c:pt>
                <c:pt idx="3">
                  <c:v>113.71</c:v>
                </c:pt>
                <c:pt idx="4">
                  <c:v>103.26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32400"/>
        <c:axId val="29593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2400"/>
        <c:axId val="295935536"/>
      </c:lineChart>
      <c:dateAx>
        <c:axId val="29593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935536"/>
        <c:crosses val="autoZero"/>
        <c:auto val="1"/>
        <c:lblOffset val="100"/>
        <c:baseTimeUnit val="years"/>
      </c:dateAx>
      <c:valAx>
        <c:axId val="295935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93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200.9</c:v>
                </c:pt>
                <c:pt idx="1">
                  <c:v>153.59</c:v>
                </c:pt>
                <c:pt idx="2">
                  <c:v>59.98</c:v>
                </c:pt>
                <c:pt idx="3">
                  <c:v>67.7</c:v>
                </c:pt>
                <c:pt idx="4">
                  <c:v>64.95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34752"/>
        <c:axId val="29593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4752"/>
        <c:axId val="295935144"/>
      </c:lineChart>
      <c:dateAx>
        <c:axId val="29593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935144"/>
        <c:crosses val="autoZero"/>
        <c:auto val="1"/>
        <c:lblOffset val="100"/>
        <c:baseTimeUnit val="years"/>
      </c:dateAx>
      <c:valAx>
        <c:axId val="295935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93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318.05</c:v>
                </c:pt>
                <c:pt idx="1">
                  <c:v>300.61</c:v>
                </c:pt>
                <c:pt idx="2">
                  <c:v>281.13</c:v>
                </c:pt>
                <c:pt idx="3">
                  <c:v>256.14999999999998</c:v>
                </c:pt>
                <c:pt idx="4">
                  <c:v>246.25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30720"/>
        <c:axId val="29652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30720"/>
        <c:axId val="296525232"/>
      </c:lineChart>
      <c:dateAx>
        <c:axId val="29653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25232"/>
        <c:crosses val="autoZero"/>
        <c:auto val="1"/>
        <c:lblOffset val="100"/>
        <c:baseTimeUnit val="years"/>
      </c:dateAx>
      <c:valAx>
        <c:axId val="29652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3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84.93</c:v>
                </c:pt>
                <c:pt idx="1">
                  <c:v>81.760000000000005</c:v>
                </c:pt>
                <c:pt idx="2">
                  <c:v>96.86</c:v>
                </c:pt>
                <c:pt idx="3">
                  <c:v>103.17</c:v>
                </c:pt>
                <c:pt idx="4">
                  <c:v>108.95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29936"/>
        <c:axId val="29653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29936"/>
        <c:axId val="296530328"/>
      </c:lineChart>
      <c:dateAx>
        <c:axId val="29652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30328"/>
        <c:crosses val="autoZero"/>
        <c:auto val="1"/>
        <c:lblOffset val="100"/>
        <c:baseTimeUnit val="years"/>
      </c:dateAx>
      <c:valAx>
        <c:axId val="29653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2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138.75</c:v>
                </c:pt>
                <c:pt idx="1">
                  <c:v>143.99</c:v>
                </c:pt>
                <c:pt idx="2">
                  <c:v>121.5</c:v>
                </c:pt>
                <c:pt idx="3">
                  <c:v>114.05</c:v>
                </c:pt>
                <c:pt idx="4">
                  <c:v>107.99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31504"/>
        <c:axId val="29653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31504"/>
        <c:axId val="296531896"/>
      </c:lineChart>
      <c:dateAx>
        <c:axId val="29653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31896"/>
        <c:crosses val="autoZero"/>
        <c:auto val="1"/>
        <c:lblOffset val="100"/>
        <c:baseTimeUnit val="years"/>
      </c:dateAx>
      <c:valAx>
        <c:axId val="29653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3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47" zoomScaleNormal="100" workbookViewId="0">
      <selection activeCell="BL47" sqref="BL47:BZ6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新潟県　加茂市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28223</v>
      </c>
      <c r="AM8" s="71"/>
      <c r="AN8" s="71"/>
      <c r="AO8" s="71"/>
      <c r="AP8" s="71"/>
      <c r="AQ8" s="71"/>
      <c r="AR8" s="71"/>
      <c r="AS8" s="71"/>
      <c r="AT8" s="67">
        <f>データ!$S$6</f>
        <v>133.72</v>
      </c>
      <c r="AU8" s="68"/>
      <c r="AV8" s="68"/>
      <c r="AW8" s="68"/>
      <c r="AX8" s="68"/>
      <c r="AY8" s="68"/>
      <c r="AZ8" s="68"/>
      <c r="BA8" s="68"/>
      <c r="BB8" s="70">
        <f>データ!$T$6</f>
        <v>211.06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66.02</v>
      </c>
      <c r="J10" s="68"/>
      <c r="K10" s="68"/>
      <c r="L10" s="68"/>
      <c r="M10" s="68"/>
      <c r="N10" s="68"/>
      <c r="O10" s="69"/>
      <c r="P10" s="70">
        <f>データ!$P$6</f>
        <v>99.52</v>
      </c>
      <c r="Q10" s="70"/>
      <c r="R10" s="70"/>
      <c r="S10" s="70"/>
      <c r="T10" s="70"/>
      <c r="U10" s="70"/>
      <c r="V10" s="70"/>
      <c r="W10" s="71">
        <f>データ!$Q$6</f>
        <v>2473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27885</v>
      </c>
      <c r="AM10" s="71"/>
      <c r="AN10" s="71"/>
      <c r="AO10" s="71"/>
      <c r="AP10" s="71"/>
      <c r="AQ10" s="71"/>
      <c r="AR10" s="71"/>
      <c r="AS10" s="71"/>
      <c r="AT10" s="67">
        <f>データ!$V$6</f>
        <v>31.87</v>
      </c>
      <c r="AU10" s="68"/>
      <c r="AV10" s="68"/>
      <c r="AW10" s="68"/>
      <c r="AX10" s="68"/>
      <c r="AY10" s="68"/>
      <c r="AZ10" s="68"/>
      <c r="BA10" s="68"/>
      <c r="BB10" s="70">
        <f>データ!$W$6</f>
        <v>874.96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152099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新潟県　加茂市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66.02</v>
      </c>
      <c r="P6" s="35">
        <f t="shared" si="3"/>
        <v>99.52</v>
      </c>
      <c r="Q6" s="35">
        <f t="shared" si="3"/>
        <v>2473</v>
      </c>
      <c r="R6" s="35">
        <f t="shared" si="3"/>
        <v>28223</v>
      </c>
      <c r="S6" s="35">
        <f t="shared" si="3"/>
        <v>133.72</v>
      </c>
      <c r="T6" s="35">
        <f t="shared" si="3"/>
        <v>211.06</v>
      </c>
      <c r="U6" s="35">
        <f t="shared" si="3"/>
        <v>27885</v>
      </c>
      <c r="V6" s="35">
        <f t="shared" si="3"/>
        <v>31.87</v>
      </c>
      <c r="W6" s="35">
        <f t="shared" si="3"/>
        <v>874.96</v>
      </c>
      <c r="X6" s="36">
        <f>IF(X7="",NA(),X7)</f>
        <v>87.73</v>
      </c>
      <c r="Y6" s="36">
        <f t="shared" ref="Y6:AG6" si="4">IF(Y7="",NA(),Y7)</f>
        <v>84.91</v>
      </c>
      <c r="Z6" s="36">
        <f t="shared" si="4"/>
        <v>99.62</v>
      </c>
      <c r="AA6" s="36">
        <f t="shared" si="4"/>
        <v>105.21</v>
      </c>
      <c r="AB6" s="36">
        <f t="shared" si="4"/>
        <v>110.68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6">
        <f>IF(AI7="",NA(),AI7)</f>
        <v>411.25</v>
      </c>
      <c r="AJ6" s="36">
        <f t="shared" ref="AJ6:AR6" si="5">IF(AJ7="",NA(),AJ7)</f>
        <v>445.68</v>
      </c>
      <c r="AK6" s="36">
        <f t="shared" si="5"/>
        <v>118.52</v>
      </c>
      <c r="AL6" s="36">
        <f t="shared" si="5"/>
        <v>113.71</v>
      </c>
      <c r="AM6" s="36">
        <f t="shared" si="5"/>
        <v>103.26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200.9</v>
      </c>
      <c r="AU6" s="36">
        <f t="shared" ref="AU6:BC6" si="6">IF(AU7="",NA(),AU7)</f>
        <v>153.59</v>
      </c>
      <c r="AV6" s="36">
        <f t="shared" si="6"/>
        <v>59.98</v>
      </c>
      <c r="AW6" s="36">
        <f t="shared" si="6"/>
        <v>67.7</v>
      </c>
      <c r="AX6" s="36">
        <f t="shared" si="6"/>
        <v>64.95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318.05</v>
      </c>
      <c r="BF6" s="36">
        <f t="shared" ref="BF6:BN6" si="7">IF(BF7="",NA(),BF7)</f>
        <v>300.61</v>
      </c>
      <c r="BG6" s="36">
        <f t="shared" si="7"/>
        <v>281.13</v>
      </c>
      <c r="BH6" s="36">
        <f t="shared" si="7"/>
        <v>256.14999999999998</v>
      </c>
      <c r="BI6" s="36">
        <f t="shared" si="7"/>
        <v>246.25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84.93</v>
      </c>
      <c r="BQ6" s="36">
        <f t="shared" ref="BQ6:BY6" si="8">IF(BQ7="",NA(),BQ7)</f>
        <v>81.760000000000005</v>
      </c>
      <c r="BR6" s="36">
        <f t="shared" si="8"/>
        <v>96.86</v>
      </c>
      <c r="BS6" s="36">
        <f t="shared" si="8"/>
        <v>103.17</v>
      </c>
      <c r="BT6" s="36">
        <f t="shared" si="8"/>
        <v>108.95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138.75</v>
      </c>
      <c r="CB6" s="36">
        <f t="shared" ref="CB6:CJ6" si="9">IF(CB7="",NA(),CB7)</f>
        <v>143.99</v>
      </c>
      <c r="CC6" s="36">
        <f t="shared" si="9"/>
        <v>121.5</v>
      </c>
      <c r="CD6" s="36">
        <f t="shared" si="9"/>
        <v>114.05</v>
      </c>
      <c r="CE6" s="36">
        <f t="shared" si="9"/>
        <v>107.99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69.23</v>
      </c>
      <c r="CM6" s="36">
        <f t="shared" ref="CM6:CU6" si="10">IF(CM7="",NA(),CM7)</f>
        <v>67.930000000000007</v>
      </c>
      <c r="CN6" s="36">
        <f t="shared" si="10"/>
        <v>66.400000000000006</v>
      </c>
      <c r="CO6" s="36">
        <f t="shared" si="10"/>
        <v>67.39</v>
      </c>
      <c r="CP6" s="36">
        <f t="shared" si="10"/>
        <v>65.77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72.66</v>
      </c>
      <c r="CX6" s="36">
        <f t="shared" ref="CX6:DF6" si="11">IF(CX7="",NA(),CX7)</f>
        <v>71.83</v>
      </c>
      <c r="CY6" s="36">
        <f t="shared" si="11"/>
        <v>72.64</v>
      </c>
      <c r="CZ6" s="36">
        <f t="shared" si="11"/>
        <v>70.569999999999993</v>
      </c>
      <c r="DA6" s="36">
        <f t="shared" si="11"/>
        <v>71.87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53.21</v>
      </c>
      <c r="DI6" s="36">
        <f t="shared" ref="DI6:DQ6" si="12">IF(DI7="",NA(),DI7)</f>
        <v>55.29</v>
      </c>
      <c r="DJ6" s="36">
        <f t="shared" si="12"/>
        <v>57.28</v>
      </c>
      <c r="DK6" s="36">
        <f t="shared" si="12"/>
        <v>58.79</v>
      </c>
      <c r="DL6" s="36">
        <f t="shared" si="12"/>
        <v>59.82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25.27</v>
      </c>
      <c r="DT6" s="36">
        <f t="shared" ref="DT6:EB6" si="13">IF(DT7="",NA(),DT7)</f>
        <v>26.95</v>
      </c>
      <c r="DU6" s="36">
        <f t="shared" si="13"/>
        <v>27.85</v>
      </c>
      <c r="DV6" s="36">
        <f t="shared" si="13"/>
        <v>28.39</v>
      </c>
      <c r="DW6" s="36">
        <f t="shared" si="13"/>
        <v>30.16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0.2</v>
      </c>
      <c r="EE6" s="36">
        <f t="shared" ref="EE6:EM6" si="14">IF(EE7="",NA(),EE7)</f>
        <v>0.12</v>
      </c>
      <c r="EF6" s="36">
        <f t="shared" si="14"/>
        <v>0.22</v>
      </c>
      <c r="EG6" s="36">
        <f t="shared" si="14"/>
        <v>0.21</v>
      </c>
      <c r="EH6" s="36">
        <f t="shared" si="14"/>
        <v>0.99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152099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66.02</v>
      </c>
      <c r="P7" s="39">
        <v>99.52</v>
      </c>
      <c r="Q7" s="39">
        <v>2473</v>
      </c>
      <c r="R7" s="39">
        <v>28223</v>
      </c>
      <c r="S7" s="39">
        <v>133.72</v>
      </c>
      <c r="T7" s="39">
        <v>211.06</v>
      </c>
      <c r="U7" s="39">
        <v>27885</v>
      </c>
      <c r="V7" s="39">
        <v>31.87</v>
      </c>
      <c r="W7" s="39">
        <v>874.96</v>
      </c>
      <c r="X7" s="39">
        <v>87.73</v>
      </c>
      <c r="Y7" s="39">
        <v>84.91</v>
      </c>
      <c r="Z7" s="39">
        <v>99.62</v>
      </c>
      <c r="AA7" s="39">
        <v>105.21</v>
      </c>
      <c r="AB7" s="39">
        <v>110.68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411.25</v>
      </c>
      <c r="AJ7" s="39">
        <v>445.68</v>
      </c>
      <c r="AK7" s="39">
        <v>118.52</v>
      </c>
      <c r="AL7" s="39">
        <v>113.71</v>
      </c>
      <c r="AM7" s="39">
        <v>103.26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200.9</v>
      </c>
      <c r="AU7" s="39">
        <v>153.59</v>
      </c>
      <c r="AV7" s="39">
        <v>59.98</v>
      </c>
      <c r="AW7" s="39">
        <v>67.7</v>
      </c>
      <c r="AX7" s="39">
        <v>64.95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318.05</v>
      </c>
      <c r="BF7" s="39">
        <v>300.61</v>
      </c>
      <c r="BG7" s="39">
        <v>281.13</v>
      </c>
      <c r="BH7" s="39">
        <v>256.14999999999998</v>
      </c>
      <c r="BI7" s="39">
        <v>246.25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84.93</v>
      </c>
      <c r="BQ7" s="39">
        <v>81.760000000000005</v>
      </c>
      <c r="BR7" s="39">
        <v>96.86</v>
      </c>
      <c r="BS7" s="39">
        <v>103.17</v>
      </c>
      <c r="BT7" s="39">
        <v>108.95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138.75</v>
      </c>
      <c r="CB7" s="39">
        <v>143.99</v>
      </c>
      <c r="CC7" s="39">
        <v>121.5</v>
      </c>
      <c r="CD7" s="39">
        <v>114.05</v>
      </c>
      <c r="CE7" s="39">
        <v>107.99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69.23</v>
      </c>
      <c r="CM7" s="39">
        <v>67.930000000000007</v>
      </c>
      <c r="CN7" s="39">
        <v>66.400000000000006</v>
      </c>
      <c r="CO7" s="39">
        <v>67.39</v>
      </c>
      <c r="CP7" s="39">
        <v>65.77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72.66</v>
      </c>
      <c r="CX7" s="39">
        <v>71.83</v>
      </c>
      <c r="CY7" s="39">
        <v>72.64</v>
      </c>
      <c r="CZ7" s="39">
        <v>70.569999999999993</v>
      </c>
      <c r="DA7" s="39">
        <v>71.87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53.21</v>
      </c>
      <c r="DI7" s="39">
        <v>55.29</v>
      </c>
      <c r="DJ7" s="39">
        <v>57.28</v>
      </c>
      <c r="DK7" s="39">
        <v>58.79</v>
      </c>
      <c r="DL7" s="39">
        <v>59.82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25.27</v>
      </c>
      <c r="DT7" s="39">
        <v>26.95</v>
      </c>
      <c r="DU7" s="39">
        <v>27.85</v>
      </c>
      <c r="DV7" s="39">
        <v>28.39</v>
      </c>
      <c r="DW7" s="39">
        <v>30.16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0.2</v>
      </c>
      <c r="EE7" s="39">
        <v>0.12</v>
      </c>
      <c r="EF7" s="39">
        <v>0.22</v>
      </c>
      <c r="EG7" s="39">
        <v>0.21</v>
      </c>
      <c r="EH7" s="39">
        <v>0.99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suido12</cp:lastModifiedBy>
  <cp:lastPrinted>2018-02-08T02:31:21Z</cp:lastPrinted>
  <dcterms:created xsi:type="dcterms:W3CDTF">2017-12-25T01:26:43Z</dcterms:created>
  <dcterms:modified xsi:type="dcterms:W3CDTF">2018-02-08T02:38:47Z</dcterms:modified>
  <cp:category/>
</cp:coreProperties>
</file>